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1_令和２年３月末公表\04_確認後＝HP掲載ファイル\"/>
    </mc:Choice>
  </mc:AlternateContent>
  <bookViews>
    <workbookView xWindow="0" yWindow="0" windowWidth="23040" windowHeight="9090" tabRatio="9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AP23"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BE36"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l="1"/>
  <c r="BE34" i="10" l="1"/>
  <c r="BE35" i="10" s="1"/>
  <c r="BW34" i="10" l="1"/>
  <c r="BW35" i="10" s="1"/>
  <c r="BW36" i="10" s="1"/>
  <c r="BW37" i="10" s="1"/>
  <c r="BW38" i="10" s="1"/>
  <c r="BW39" i="10" s="1"/>
  <c r="BW40" i="10" s="1"/>
  <c r="BW41" i="10" s="1"/>
  <c r="BW42" i="10" s="1"/>
  <c r="CO34" i="10" l="1"/>
  <c r="CO35" i="10" s="1"/>
  <c r="CO36" i="10" s="1"/>
  <c r="CO37" i="10" s="1"/>
  <c r="CO38" i="10" s="1"/>
</calcChain>
</file>

<file path=xl/sharedStrings.xml><?xml version="1.0" encoding="utf-8"?>
<sst xmlns="http://schemas.openxmlformats.org/spreadsheetml/2006/main" count="1082" uniqueCount="602">
  <si>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</si>
  <si>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</si>
  <si>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</si>
  <si>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</si>
  <si>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</si>
  <si>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</si>
  <si>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</si>
  <si>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</si>
  <si>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</si>
  <si>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</si>
  <si>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</si>
  <si>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</si>
  <si>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</si>
  <si>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</si>
  <si>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</si>
  <si>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</si>
  <si>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</si>
  <si>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</si>
  <si>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</si>
  <si>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</si>
  <si>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</si>
  <si>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</si>
  <si>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</si>
  <si>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</si>
  <si>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</si>
  <si>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</si>
  <si>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</si>
  <si>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</si>
  <si>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</si>
  <si>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</si>
  <si>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</si>
  <si>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</si>
  <si>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</si>
  <si>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</si>
  <si>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</si>
  <si>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</si>
  <si>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</si>
  <si>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</si>
  <si>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</si>
  <si>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</si>
  <si>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</si>
  <si>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</si>
  <si>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</si>
  <si>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</si>
  <si>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</si>
  <si>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</si>
  <si>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</si>
  <si>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</si>
  <si>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</si>
  <si>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</si>
  <si>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</si>
  <si>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</si>
  <si>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</si>
  <si>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</si>
  <si>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</si>
  <si>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</si>
  <si>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</si>
  <si>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</si>
  <si>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</si>
  <si>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</si>
  <si>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</si>
  <si>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</si>
  <si>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</si>
  <si>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</si>
  <si>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</si>
  <si>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</si>
  <si>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</si>
  <si>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</si>
  <si>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</si>
  <si>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</si>
  <si>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</si>
  <si>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</si>
  <si>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</si>
  <si>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</si>
  <si>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</si>
  <si>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</si>
  <si>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</si>
  <si>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</si>
  <si>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</si>
  <si>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</si>
  <si>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</si>
  <si>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</si>
  <si>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</si>
  <si>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</si>
  <si>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</si>
  <si>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</si>
  <si>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</si>
  <si>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</si>
  <si>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</si>
  <si>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</si>
  <si>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</si>
  <si>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</si>
  <si>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</si>
  <si>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</si>
  <si>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</si>
  <si>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</si>
  <si>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七戸町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</si>
  <si>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</si>
  <si>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</si>
  <si>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</si>
  <si>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</si>
  <si>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</si>
  <si>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</si>
  <si>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</si>
  <si>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</si>
  <si>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</si>
  <si>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</si>
  <si>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</si>
  <si>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</si>
  <si>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</si>
  <si>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</si>
  <si>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</si>
  <si>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</si>
  <si>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</si>
  <si>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</si>
  <si>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</si>
  <si>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</si>
  <si>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</si>
  <si>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</si>
  <si>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</si>
  <si>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</si>
  <si>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</si>
  <si>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</si>
  <si>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</si>
  <si>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</si>
  <si>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</si>
  <si>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</si>
  <si>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</si>
  <si>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</si>
  <si>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</si>
  <si>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</si>
  <si>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</si>
  <si>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</si>
  <si>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</si>
  <si>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</si>
  <si>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</si>
  <si>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</si>
  <si>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</si>
  <si>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</si>
  <si>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</si>
  <si>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</si>
  <si>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</si>
  <si>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</si>
  <si>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</si>
  <si>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</si>
  <si>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</si>
  <si>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</si>
  <si>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</si>
  <si>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</si>
  <si>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</si>
  <si>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</si>
  <si>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</si>
  <si>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</si>
  <si>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</si>
  <si>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</si>
  <si>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</si>
  <si>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</si>
  <si>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</si>
  <si>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</si>
  <si>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</si>
  <si>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</si>
  <si>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</si>
  <si>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</si>
  <si>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</si>
  <si>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</si>
  <si>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</si>
  <si>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</si>
  <si>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</si>
  <si>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</si>
  <si>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</si>
  <si>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</si>
  <si>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</si>
  <si>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</si>
  <si>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</si>
  <si>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</si>
  <si>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</si>
  <si>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</si>
  <si>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</si>
  <si>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</si>
  <si>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</si>
  <si>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</si>
  <si>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</si>
  <si>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</si>
  <si>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</si>
  <si>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</si>
  <si>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</si>
  <si>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</si>
  <si>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</si>
  <si>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</si>
  <si>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</si>
  <si>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</si>
  <si>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</si>
  <si>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</si>
  <si>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</si>
  <si>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</si>
  <si>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</si>
  <si>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</si>
  <si>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</si>
  <si>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</si>
  <si>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</si>
  <si>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</si>
  <si>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</si>
  <si>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</si>
  <si>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</si>
  <si>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</si>
  <si>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</si>
  <si>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</si>
  <si>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</si>
  <si>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</si>
  <si>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</si>
  <si>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</si>
  <si>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</si>
  <si>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</si>
  <si>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</si>
  <si>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</si>
  <si>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</si>
  <si>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青森県七戸町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</si>
  <si>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</si>
  <si>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</si>
  <si>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</si>
  <si>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</si>
  <si>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</si>
  <si>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</si>
  <si>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</si>
  <si>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</si>
  <si>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</si>
  <si>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</si>
  <si>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</si>
  <si>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</si>
  <si>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</si>
  <si>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</si>
  <si>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</si>
  <si>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</si>
  <si>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</si>
  <si>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</si>
  <si>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</si>
  <si>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</si>
  <si>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</si>
  <si>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</si>
  <si>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</si>
  <si>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</si>
  <si>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</si>
  <si>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</si>
  <si>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</si>
  <si>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</si>
  <si>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</si>
  <si>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</si>
  <si>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</si>
  <si>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</si>
  <si>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</si>
  <si>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</si>
  <si>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</si>
  <si>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</si>
  <si>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</si>
  <si>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</si>
  <si>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</si>
  <si>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</si>
  <si>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</si>
  <si>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</si>
  <si>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</si>
  <si>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</si>
  <si>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</si>
  <si>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</si>
  <si>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</si>
  <si>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</si>
  <si>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</si>
  <si>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</si>
  <si>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</si>
  <si>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</si>
  <si>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</si>
  <si>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</si>
  <si>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</si>
  <si>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</si>
  <si>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</si>
  <si>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</si>
  <si>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</si>
  <si>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</si>
  <si>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</si>
  <si>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</si>
  <si>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</si>
  <si>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</si>
  <si>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</si>
  <si>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</si>
  <si>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</si>
  <si>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</si>
  <si>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</si>
  <si>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</si>
  <si>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</si>
  <si>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</si>
  <si>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</si>
  <si>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</si>
  <si>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</si>
  <si>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</si>
  <si>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</si>
  <si>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</si>
  <si>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</si>
  <si>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</si>
  <si>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</si>
  <si>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</si>
  <si>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</si>
  <si>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</si>
  <si>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</si>
  <si>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</si>
  <si>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</si>
  <si>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</si>
  <si>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</si>
  <si>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</si>
  <si>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</si>
  <si>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</si>
  <si>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</si>
  <si>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</si>
  <si>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</si>
  <si>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</si>
  <si>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</si>
  <si>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</si>
  <si>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</si>
  <si>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</si>
  <si>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</si>
  <si>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</si>
  <si>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</si>
  <si>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</si>
  <si>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</si>
  <si>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</si>
  <si>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</si>
  <si>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</si>
  <si>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</si>
  <si>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</si>
  <si>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</si>
  <si>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</si>
  <si>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</si>
  <si>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</si>
  <si>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</si>
  <si>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</si>
  <si>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</si>
  <si>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</si>
  <si>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</si>
  <si>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</si>
  <si>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</si>
  <si>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</si>
  <si>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</si>
  <si>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</si>
  <si>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</si>
  <si>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</si>
  <si>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</si>
  <si>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</si>
  <si>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</si>
  <si>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</si>
  <si>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</si>
  <si>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</si>
  <si>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</si>
  <si>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</si>
  <si>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</si>
  <si>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</si>
  <si>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</si>
  <si>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</si>
  <si>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</si>
  <si>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</si>
  <si>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</si>
  <si>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</si>
  <si>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</si>
  <si>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</si>
  <si>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</si>
  <si>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</si>
  <si>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</si>
  <si>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</si>
  <si>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</si>
  <si>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青森県七戸町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</si>
  <si>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</si>
  <si>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</si>
  <si>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</si>
  <si>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</si>
  <si>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</si>
  <si>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</si>
  <si>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</si>
  <si>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</si>
  <si>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</si>
  <si>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</si>
  <si>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</si>
  <si>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</si>
  <si>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</si>
  <si>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</si>
  <si>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</si>
  <si>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</si>
  <si>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</si>
  <si>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</si>
  <si>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</si>
  <si>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</si>
  <si>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七戸霊園事業特別会計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</si>
  <si>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</si>
  <si>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</si>
  <si>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</si>
  <si>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</si>
  <si>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</si>
  <si>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</si>
  <si>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</si>
  <si>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</si>
  <si>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</si>
  <si>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</si>
  <si>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</si>
  <si>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</si>
  <si>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</si>
  <si>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</si>
  <si>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</si>
  <si>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</si>
  <si>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</si>
  <si>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</si>
  <si>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</si>
  <si>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</si>
  <si>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</si>
  <si>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</si>
  <si>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</si>
  <si>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</si>
  <si>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</si>
  <si>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</si>
  <si>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</si>
  <si>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</si>
  <si>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</si>
  <si>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</si>
  <si>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</si>
  <si>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</si>
  <si>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</si>
  <si>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</si>
  <si>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</si>
  <si>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</si>
  <si>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</si>
  <si>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</si>
  <si>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</si>
  <si>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</si>
  <si>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</si>
  <si>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</si>
  <si>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</si>
  <si>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</si>
  <si>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</si>
  <si>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</si>
  <si>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</si>
  <si>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</si>
  <si>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</si>
  <si>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</si>
  <si>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</si>
  <si>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</si>
  <si>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</si>
  <si>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</si>
  <si>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</si>
  <si>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</si>
  <si>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</si>
  <si>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</si>
  <si>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</si>
  <si>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</si>
  <si>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</si>
  <si>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</si>
  <si>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</si>
  <si>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</si>
  <si>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</si>
  <si>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</si>
  <si>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</si>
  <si>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</si>
  <si>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</si>
  <si>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</si>
  <si>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</si>
  <si>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</si>
  <si>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</si>
  <si>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</si>
  <si>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</si>
  <si>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</si>
  <si>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</si>
  <si>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</si>
  <si>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</si>
  <si>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</si>
  <si>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</si>
  <si>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</si>
  <si>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</si>
  <si>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</si>
  <si>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</si>
  <si>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</si>
  <si>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</si>
  <si>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</si>
  <si>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</si>
  <si>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</si>
  <si>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</si>
  <si>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</si>
  <si>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</si>
  <si>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</si>
  <si>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</si>
  <si>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</si>
  <si>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</si>
  <si>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</si>
  <si>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</si>
  <si>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</si>
  <si>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</si>
  <si>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</si>
  <si>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</si>
  <si>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</si>
  <si>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</si>
  <si>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</si>
  <si>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</si>
  <si>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</si>
  <si>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</si>
  <si>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</si>
  <si>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</si>
  <si>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</si>
  <si>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</si>
  <si>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</si>
  <si>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</si>
  <si>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</si>
  <si>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</si>
  <si>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</si>
  <si>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</si>
  <si>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</si>
  <si>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</si>
  <si>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</si>
  <si>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</si>
  <si>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</si>
  <si>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</si>
  <si>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</si>
  <si>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</si>
  <si>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</si>
  <si>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</si>
  <si>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</si>
  <si>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</si>
  <si>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</si>
  <si>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</si>
  <si>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</si>
  <si>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</si>
  <si>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</si>
  <si>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</si>
  <si>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</si>
  <si>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</si>
  <si>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</si>
  <si>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</si>
  <si>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</si>
  <si>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</si>
  <si>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</si>
  <si>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</si>
  <si>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</si>
  <si>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</si>
  <si>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</si>
  <si>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</si>
  <si>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</si>
  <si>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</si>
  <si>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</si>
  <si>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</si>
  <si>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</si>
  <si>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</si>
  <si>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</si>
  <si>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</si>
  <si>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</si>
  <si>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</si>
  <si>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</si>
  <si>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</si>
  <si>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</si>
  <si>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</si>
  <si>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</si>
  <si>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</si>
  <si>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</si>
  <si>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</si>
  <si>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</si>
  <si>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2.55</t>
  </si>
  <si>
    <t>▲ 1.32</t>
  </si>
  <si>
    <t>水道事業会計</t>
  </si>
  <si>
    <t>一般会計</t>
  </si>
  <si>
    <t>介護保険特別会計</t>
  </si>
  <si>
    <t>国民健康保険特別会計</t>
  </si>
  <si>
    <t>介護サービス事業特別会計</t>
  </si>
  <si>
    <t>後期高齢者医療特別会計</t>
  </si>
  <si>
    <t>公共下水道事業特別会計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</si>
  <si>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</si>
  <si>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</si>
  <si>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</si>
  <si>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</si>
  <si>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</si>
  <si>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</si>
  <si>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</si>
  <si>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</si>
  <si>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</si>
  <si>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</si>
  <si>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中部上北広域事業組合　一般会計</t>
  </si>
  <si>
    <t>中部上北広域事業組合　病院事業</t>
  </si>
  <si>
    <t>上北地方教育・福祉事務組合</t>
  </si>
  <si>
    <t>青森県市町村職員退職手当組合</t>
  </si>
  <si>
    <t>青森県交通災害共済組合</t>
  </si>
  <si>
    <t>青森県後期高齢者医療広域連合　一般会計</t>
  </si>
  <si>
    <t>青森県後期高齢者医療広域連合　医療特別会計</t>
  </si>
  <si>
    <t>青森県市町村総合事務組合</t>
  </si>
  <si>
    <t>十和田地区食肉処理事務組合</t>
  </si>
  <si>
    <t>鷹山宇一記念美術振興会</t>
    <rPh sb="0" eb="2">
      <t>タカヤマ</t>
    </rPh>
    <rPh sb="2" eb="4">
      <t>ウイチ</t>
    </rPh>
    <rPh sb="4" eb="6">
      <t>キネン</t>
    </rPh>
    <rPh sb="6" eb="8">
      <t>ビジュツ</t>
    </rPh>
    <rPh sb="8" eb="11">
      <t>シンコウカイ</t>
    </rPh>
    <phoneticPr fontId="2"/>
  </si>
  <si>
    <t>東八甲田ローズカントリー</t>
    <rPh sb="0" eb="1">
      <t>ヒガシ</t>
    </rPh>
    <rPh sb="1" eb="4">
      <t>ハッコウダ</t>
    </rPh>
    <phoneticPr fontId="2"/>
  </si>
  <si>
    <t>南部縦貫</t>
    <rPh sb="0" eb="2">
      <t>ナンブ</t>
    </rPh>
    <rPh sb="2" eb="4">
      <t>ジュウカン</t>
    </rPh>
    <phoneticPr fontId="2"/>
  </si>
  <si>
    <t>みらい天間林</t>
    <rPh sb="3" eb="6">
      <t>テンマバヤシ</t>
    </rPh>
    <phoneticPr fontId="2"/>
  </si>
  <si>
    <t>しちのへ観光協会</t>
    <rPh sb="4" eb="6">
      <t>カンコウ</t>
    </rPh>
    <rPh sb="6" eb="8">
      <t>キョウカイ</t>
    </rPh>
    <phoneticPr fontId="2"/>
  </si>
  <si>
    <t>-</t>
    <phoneticPr fontId="2"/>
  </si>
  <si>
    <t>合併振興基金</t>
    <rPh sb="0" eb="2">
      <t>ガッペイ</t>
    </rPh>
    <rPh sb="2" eb="4">
      <t>シンコウ</t>
    </rPh>
    <rPh sb="4" eb="6">
      <t>キキン</t>
    </rPh>
    <phoneticPr fontId="2"/>
  </si>
  <si>
    <t>庁舎建設基金</t>
    <rPh sb="0" eb="2">
      <t>チョウシャ</t>
    </rPh>
    <rPh sb="2" eb="4">
      <t>ケンセツ</t>
    </rPh>
    <rPh sb="4" eb="6">
      <t>キキン</t>
    </rPh>
    <phoneticPr fontId="2"/>
  </si>
  <si>
    <t>教育福祉援助基金</t>
    <rPh sb="0" eb="2">
      <t>キョウイク</t>
    </rPh>
    <rPh sb="2" eb="4">
      <t>フクシ</t>
    </rPh>
    <rPh sb="4" eb="6">
      <t>エンジョ</t>
    </rPh>
    <rPh sb="6" eb="8">
      <t>キキン</t>
    </rPh>
    <phoneticPr fontId="2"/>
  </si>
  <si>
    <t>霊園財政調整基金</t>
    <rPh sb="0" eb="2">
      <t>レイエン</t>
    </rPh>
    <rPh sb="2" eb="4">
      <t>ザイセイ</t>
    </rPh>
    <rPh sb="4" eb="6">
      <t>チョウセイ</t>
    </rPh>
    <rPh sb="6" eb="8">
      <t>キキン</t>
    </rPh>
    <phoneticPr fontId="2"/>
  </si>
  <si>
    <t>地域づくり推進基金</t>
    <rPh sb="0" eb="2">
      <t>チイキ</t>
    </rPh>
    <rPh sb="5" eb="7">
      <t>スイシン</t>
    </rPh>
    <rPh sb="7" eb="9">
      <t>キキン</t>
    </rPh>
    <phoneticPr fontId="2"/>
  </si>
  <si>
    <t>-</t>
    <phoneticPr fontId="2"/>
  </si>
  <si>
    <t>法適用企業</t>
    <rPh sb="0" eb="1">
      <t>ホウ</t>
    </rPh>
    <rPh sb="1" eb="3">
      <t>テキヨウ</t>
    </rPh>
    <rPh sb="3" eb="5">
      <t>キギョウ</t>
    </rPh>
    <phoneticPr fontId="2"/>
  </si>
  <si>
    <t>-</t>
    <phoneticPr fontId="2"/>
  </si>
  <si>
    <t>法適用企業</t>
    <phoneticPr fontId="5"/>
  </si>
  <si>
    <t>法非適用企業</t>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</si>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</sst>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177" fontId="37" fillId="8" borderId="129"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7" fillId="0" borderId="120" xfId="12" applyNumberFormat="1" applyFont="1" applyFill="1" applyBorder="1" applyAlignment="1" applyProtection="1">
      <alignment horizontal="right" vertical="center" shrinkToFit="1"/>
      <protection locked="0"/>
    </xf>
    <xf numFmtId="177" fontId="37" fillId="0" borderId="116" xfId="12" applyNumberFormat="1" applyFont="1" applyFill="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8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84"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7" fillId="8" borderId="129" xfId="12" applyNumberFormat="1" applyFont="1" applyFill="1" applyBorder="1" applyAlignment="1" applyProtection="1">
      <alignment horizontal="right" vertical="center" shrinkToFit="1"/>
      <protection locked="0"/>
    </xf>
    <xf numFmtId="177" fontId="37" fillId="8" borderId="134"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115123</c:v>
                </c:pt>
                <c:pt idx="3">
                  <c:v>98899</c:v>
                </c:pt>
                <c:pt idx="4">
                  <c:v>96462</c:v>
                </c:pt>
              </c:numCache>
            </c:numRef>
          </c:val>
          <c:smooth val="0"/>
          <c:extLst>
            <c:ext xmlns:c16="http://schemas.microsoft.com/office/drawing/2014/chart" uri="{C3380CC4-5D6E-409C-BE32-E72D297353CC}">
              <c16:uniqueId val="{00000000-169D-4895-AB2A-FDCFF9F113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74508</c:v>
                </c:pt>
                <c:pt idx="1">
                  <c:v>93009</c:v>
                </c:pt>
                <c:pt idx="2">
                  <c:v>147881</c:v>
                </c:pt>
                <c:pt idx="3">
                  <c:v>81544</c:v>
                </c:pt>
                <c:pt idx="4">
                  <c:v>127755</c:v>
                </c:pt>
              </c:numCache>
            </c:numRef>
          </c:val>
          <c:smooth val="0"/>
          <c:extLst>
            <c:ext xmlns:c16="http://schemas.microsoft.com/office/drawing/2014/chart" uri="{C3380CC4-5D6E-409C-BE32-E72D297353CC}">
              <c16:uniqueId val="{00000001-169D-4895-AB2A-FDCFF9F113AB}"/>
            </c:ext>
          </c:extLst>
        </c:ser>
        <c:dLbls>
          <c:showLegendKey val="0"/>
          <c:showVal val="0"/>
          <c:showCatName val="0"/>
          <c:showSerName val="0"/>
          <c:showPercent val="0"/>
          <c:showBubbleSize val="0"/>
        </c:dLbls>
        <c:marker val="1"/>
        <c:smooth val="0"/>
        <c:axId val="434925064"/>
        <c:axId val="121576688"/>
      </c:lineChart>
      <c:catAx>
        <c:axId val="434925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576688"/>
        <c:crosses val="autoZero"/>
        <c:auto val="1"/>
        <c:lblAlgn val="ctr"/>
        <c:lblOffset val="100"/>
        <c:tickLblSkip val="1"/>
        <c:tickMarkSkip val="1"/>
        <c:noMultiLvlLbl val="0"/>
      </c:catAx>
      <c:valAx>
        <c:axId val="1215766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4925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1.29</c:v>
                </c:pt>
                <c:pt idx="1">
                  <c:v>1.28</c:v>
                </c:pt>
                <c:pt idx="2">
                  <c:v>2.16</c:v>
                </c:pt>
                <c:pt idx="3">
                  <c:v>1.64</c:v>
                </c:pt>
                <c:pt idx="4">
                  <c:v>1.85</c:v>
                </c:pt>
              </c:numCache>
            </c:numRef>
          </c:val>
          <c:extLst>
            <c:ext xmlns:c16="http://schemas.microsoft.com/office/drawing/2014/chart" uri="{C3380CC4-5D6E-409C-BE32-E72D297353CC}">
              <c16:uniqueId val="{00000000-CECD-43EE-BF8C-88B75C9497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14.61</c:v>
                </c:pt>
                <c:pt idx="1">
                  <c:v>13.16</c:v>
                </c:pt>
                <c:pt idx="2">
                  <c:v>14.54</c:v>
                </c:pt>
                <c:pt idx="3">
                  <c:v>13.27</c:v>
                </c:pt>
                <c:pt idx="4">
                  <c:v>12.69</c:v>
                </c:pt>
              </c:numCache>
            </c:numRef>
          </c:val>
          <c:extLst>
            <c:ext xmlns:c16="http://schemas.microsoft.com/office/drawing/2014/chart" uri="{C3380CC4-5D6E-409C-BE32-E72D297353CC}">
              <c16:uniqueId val="{00000001-CECD-43EE-BF8C-88B75C9497D3}"/>
            </c:ext>
          </c:extLst>
        </c:ser>
        <c:dLbls>
          <c:showLegendKey val="0"/>
          <c:showVal val="0"/>
          <c:showCatName val="0"/>
          <c:showSerName val="0"/>
          <c:showPercent val="0"/>
          <c:showBubbleSize val="0"/>
        </c:dLbls>
        <c:gapWidth val="250"/>
        <c:overlap val="100"/>
        <c:axId val="472483120"/>
        <c:axId val="441000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1.84</c:v>
                </c:pt>
                <c:pt idx="1">
                  <c:v>8.43</c:v>
                </c:pt>
                <c:pt idx="2">
                  <c:v>3.83</c:v>
                </c:pt>
                <c:pt idx="3">
                  <c:v>-2.5499999999999998</c:v>
                </c:pt>
                <c:pt idx="4">
                  <c:v>-1.32</c:v>
                </c:pt>
              </c:numCache>
            </c:numRef>
          </c:val>
          <c:smooth val="0"/>
          <c:extLst>
            <c:ext xmlns:c16="http://schemas.microsoft.com/office/drawing/2014/chart" uri="{C3380CC4-5D6E-409C-BE32-E72D297353CC}">
              <c16:uniqueId val="{00000002-CECD-43EE-BF8C-88B75C9497D3}"/>
            </c:ext>
          </c:extLst>
        </c:ser>
        <c:dLbls>
          <c:showLegendKey val="0"/>
          <c:showVal val="0"/>
          <c:showCatName val="0"/>
          <c:showSerName val="0"/>
          <c:showPercent val="0"/>
          <c:showBubbleSize val="0"/>
        </c:dLbls>
        <c:marker val="1"/>
        <c:smooth val="0"/>
        <c:axId val="472483120"/>
        <c:axId val="441000120"/>
      </c:lineChart>
      <c:catAx>
        <c:axId val="47248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1000120"/>
        <c:crosses val="autoZero"/>
        <c:auto val="1"/>
        <c:lblAlgn val="ctr"/>
        <c:lblOffset val="100"/>
        <c:tickLblSkip val="1"/>
        <c:tickMarkSkip val="1"/>
        <c:noMultiLvlLbl val="0"/>
      </c:catAx>
      <c:valAx>
        <c:axId val="441000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48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C45-4822-B5C4-34C8F9863E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45-4822-B5C4-34C8F9863E2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C45-4822-B5C4-34C8F9863E27}"/>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C45-4822-B5C4-34C8F9863E2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FC45-4822-B5C4-34C8F9863E27}"/>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0.01</c:v>
                </c:pt>
                <c:pt idx="8">
                  <c:v>#N/A</c:v>
                </c:pt>
                <c:pt idx="9">
                  <c:v>0.03</c:v>
                </c:pt>
              </c:numCache>
            </c:numRef>
          </c:val>
          <c:extLst>
            <c:ext xmlns:c16="http://schemas.microsoft.com/office/drawing/2014/chart" uri="{C3380CC4-5D6E-409C-BE32-E72D297353CC}">
              <c16:uniqueId val="{00000005-FC45-4822-B5C4-34C8F9863E2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0.17</c:v>
                </c:pt>
                <c:pt idx="6">
                  <c:v>#N/A</c:v>
                </c:pt>
                <c:pt idx="7">
                  <c:v>0.28000000000000003</c:v>
                </c:pt>
                <c:pt idx="8">
                  <c:v>#N/A</c:v>
                </c:pt>
                <c:pt idx="9">
                  <c:v>0.87</c:v>
                </c:pt>
              </c:numCache>
            </c:numRef>
          </c:val>
          <c:extLst>
            <c:ext xmlns:c16="http://schemas.microsoft.com/office/drawing/2014/chart" uri="{C3380CC4-5D6E-409C-BE32-E72D297353CC}">
              <c16:uniqueId val="{00000006-FC45-4822-B5C4-34C8F9863E2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0.93</c:v>
                </c:pt>
                <c:pt idx="2">
                  <c:v>#N/A</c:v>
                </c:pt>
                <c:pt idx="3">
                  <c:v>0.66</c:v>
                </c:pt>
                <c:pt idx="4">
                  <c:v>#N/A</c:v>
                </c:pt>
                <c:pt idx="5">
                  <c:v>1.1200000000000001</c:v>
                </c:pt>
                <c:pt idx="6">
                  <c:v>#N/A</c:v>
                </c:pt>
                <c:pt idx="7">
                  <c:v>1.76</c:v>
                </c:pt>
                <c:pt idx="8">
                  <c:v>#N/A</c:v>
                </c:pt>
                <c:pt idx="9">
                  <c:v>1.45</c:v>
                </c:pt>
              </c:numCache>
            </c:numRef>
          </c:val>
          <c:extLst>
            <c:ext xmlns:c16="http://schemas.microsoft.com/office/drawing/2014/chart" uri="{C3380CC4-5D6E-409C-BE32-E72D297353CC}">
              <c16:uniqueId val="{00000007-FC45-4822-B5C4-34C8F9863E2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1.29</c:v>
                </c:pt>
                <c:pt idx="2">
                  <c:v>#N/A</c:v>
                </c:pt>
                <c:pt idx="3">
                  <c:v>1.27</c:v>
                </c:pt>
                <c:pt idx="4">
                  <c:v>#N/A</c:v>
                </c:pt>
                <c:pt idx="5">
                  <c:v>2.15</c:v>
                </c:pt>
                <c:pt idx="6">
                  <c:v>#N/A</c:v>
                </c:pt>
                <c:pt idx="7">
                  <c:v>1.64</c:v>
                </c:pt>
                <c:pt idx="8">
                  <c:v>#N/A</c:v>
                </c:pt>
                <c:pt idx="9">
                  <c:v>1.85</c:v>
                </c:pt>
              </c:numCache>
            </c:numRef>
          </c:val>
          <c:extLst>
            <c:ext xmlns:c16="http://schemas.microsoft.com/office/drawing/2014/chart" uri="{C3380CC4-5D6E-409C-BE32-E72D297353CC}">
              <c16:uniqueId val="{00000008-FC45-4822-B5C4-34C8F9863E2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10.28</c:v>
                </c:pt>
                <c:pt idx="2">
                  <c:v>#N/A</c:v>
                </c:pt>
                <c:pt idx="3">
                  <c:v>10.15</c:v>
                </c:pt>
                <c:pt idx="4">
                  <c:v>#N/A</c:v>
                </c:pt>
                <c:pt idx="5">
                  <c:v>9.7799999999999994</c:v>
                </c:pt>
                <c:pt idx="6">
                  <c:v>#N/A</c:v>
                </c:pt>
                <c:pt idx="7">
                  <c:v>9.9600000000000009</c:v>
                </c:pt>
                <c:pt idx="8">
                  <c:v>#N/A</c:v>
                </c:pt>
                <c:pt idx="9">
                  <c:v>10.62</c:v>
                </c:pt>
              </c:numCache>
            </c:numRef>
          </c:val>
          <c:extLst>
            <c:ext xmlns:c16="http://schemas.microsoft.com/office/drawing/2014/chart" uri="{C3380CC4-5D6E-409C-BE32-E72D297353CC}">
              <c16:uniqueId val="{00000009-FC45-4822-B5C4-34C8F9863E27}"/>
            </c:ext>
          </c:extLst>
        </c:ser>
        <c:dLbls>
          <c:showLegendKey val="0"/>
          <c:showVal val="0"/>
          <c:showCatName val="0"/>
          <c:showSerName val="0"/>
          <c:showPercent val="0"/>
          <c:showBubbleSize val="0"/>
        </c:dLbls>
        <c:gapWidth val="150"/>
        <c:overlap val="100"/>
        <c:axId val="471770880"/>
        <c:axId val="474770208"/>
      </c:barChart>
      <c:catAx>
        <c:axId val="47177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770208"/>
        <c:crosses val="autoZero"/>
        <c:auto val="1"/>
        <c:lblAlgn val="ctr"/>
        <c:lblOffset val="100"/>
        <c:tickLblSkip val="1"/>
        <c:tickMarkSkip val="1"/>
        <c:noMultiLvlLbl val="0"/>
      </c:catAx>
      <c:valAx>
        <c:axId val="474770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770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1293</c:v>
                </c:pt>
                <c:pt idx="5">
                  <c:v>1126</c:v>
                </c:pt>
                <c:pt idx="8">
                  <c:v>1061</c:v>
                </c:pt>
                <c:pt idx="11">
                  <c:v>1123</c:v>
                </c:pt>
                <c:pt idx="14">
                  <c:v>1082</c:v>
                </c:pt>
              </c:numCache>
            </c:numRef>
          </c:val>
          <c:extLst>
            <c:ext xmlns:c16="http://schemas.microsoft.com/office/drawing/2014/chart" uri="{C3380CC4-5D6E-409C-BE32-E72D297353CC}">
              <c16:uniqueId val="{00000000-7A56-4EC8-BAD9-F1AF768048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56-4EC8-BAD9-F1AF768048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c:v>
                </c:pt>
                <c:pt idx="3">
                  <c:v>13</c:v>
                </c:pt>
                <c:pt idx="6">
                  <c:v>11</c:v>
                </c:pt>
                <c:pt idx="9">
                  <c:v>11</c:v>
                </c:pt>
                <c:pt idx="12">
                  <c:v>1</c:v>
                </c:pt>
              </c:numCache>
            </c:numRef>
          </c:val>
          <c:extLst>
            <c:ext xmlns:c16="http://schemas.microsoft.com/office/drawing/2014/chart" uri="{C3380CC4-5D6E-409C-BE32-E72D297353CC}">
              <c16:uniqueId val="{00000002-7A56-4EC8-BAD9-F1AF768048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398</c:v>
                </c:pt>
                <c:pt idx="3">
                  <c:v>237</c:v>
                </c:pt>
                <c:pt idx="6">
                  <c:v>212</c:v>
                </c:pt>
                <c:pt idx="9">
                  <c:v>240</c:v>
                </c:pt>
                <c:pt idx="12">
                  <c:v>207</c:v>
                </c:pt>
              </c:numCache>
            </c:numRef>
          </c:val>
          <c:extLst>
            <c:ext xmlns:c16="http://schemas.microsoft.com/office/drawing/2014/chart" uri="{C3380CC4-5D6E-409C-BE32-E72D297353CC}">
              <c16:uniqueId val="{00000003-7A56-4EC8-BAD9-F1AF768048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220</c:v>
                </c:pt>
                <c:pt idx="3">
                  <c:v>226</c:v>
                </c:pt>
                <c:pt idx="6">
                  <c:v>227</c:v>
                </c:pt>
                <c:pt idx="9">
                  <c:v>275</c:v>
                </c:pt>
                <c:pt idx="12">
                  <c:v>252</c:v>
                </c:pt>
              </c:numCache>
            </c:numRef>
          </c:val>
          <c:extLst>
            <c:ext xmlns:c16="http://schemas.microsoft.com/office/drawing/2014/chart" uri="{C3380CC4-5D6E-409C-BE32-E72D297353CC}">
              <c16:uniqueId val="{00000004-7A56-4EC8-BAD9-F1AF768048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56-4EC8-BAD9-F1AF768048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56-4EC8-BAD9-F1AF768048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1092</c:v>
                </c:pt>
                <c:pt idx="3">
                  <c:v>918</c:v>
                </c:pt>
                <c:pt idx="6">
                  <c:v>889</c:v>
                </c:pt>
                <c:pt idx="9">
                  <c:v>944</c:v>
                </c:pt>
                <c:pt idx="12">
                  <c:v>960</c:v>
                </c:pt>
              </c:numCache>
            </c:numRef>
          </c:val>
          <c:extLst>
            <c:ext xmlns:c16="http://schemas.microsoft.com/office/drawing/2014/chart" uri="{C3380CC4-5D6E-409C-BE32-E72D297353CC}">
              <c16:uniqueId val="{00000007-7A56-4EC8-BAD9-F1AF76804894}"/>
            </c:ext>
          </c:extLst>
        </c:ser>
        <c:dLbls>
          <c:showLegendKey val="0"/>
          <c:showVal val="0"/>
          <c:showCatName val="0"/>
          <c:showSerName val="0"/>
          <c:showPercent val="0"/>
          <c:showBubbleSize val="0"/>
        </c:dLbls>
        <c:gapWidth val="100"/>
        <c:overlap val="100"/>
        <c:axId val="442324200"/>
        <c:axId val="472777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430</c:v>
                </c:pt>
                <c:pt idx="2">
                  <c:v>#N/A</c:v>
                </c:pt>
                <c:pt idx="3">
                  <c:v>#N/A</c:v>
                </c:pt>
                <c:pt idx="4">
                  <c:v>268</c:v>
                </c:pt>
                <c:pt idx="5">
                  <c:v>#N/A</c:v>
                </c:pt>
                <c:pt idx="6">
                  <c:v>#N/A</c:v>
                </c:pt>
                <c:pt idx="7">
                  <c:v>278</c:v>
                </c:pt>
                <c:pt idx="8">
                  <c:v>#N/A</c:v>
                </c:pt>
                <c:pt idx="9">
                  <c:v>#N/A</c:v>
                </c:pt>
                <c:pt idx="10">
                  <c:v>347</c:v>
                </c:pt>
                <c:pt idx="11">
                  <c:v>#N/A</c:v>
                </c:pt>
                <c:pt idx="12">
                  <c:v>#N/A</c:v>
                </c:pt>
                <c:pt idx="13">
                  <c:v>338</c:v>
                </c:pt>
                <c:pt idx="14">
                  <c:v>#N/A</c:v>
                </c:pt>
              </c:numCache>
            </c:numRef>
          </c:val>
          <c:smooth val="0"/>
          <c:extLst>
            <c:ext xmlns:c16="http://schemas.microsoft.com/office/drawing/2014/chart" uri="{C3380CC4-5D6E-409C-BE32-E72D297353CC}">
              <c16:uniqueId val="{00000008-7A56-4EC8-BAD9-F1AF76804894}"/>
            </c:ext>
          </c:extLst>
        </c:ser>
        <c:dLbls>
          <c:showLegendKey val="0"/>
          <c:showVal val="0"/>
          <c:showCatName val="0"/>
          <c:showSerName val="0"/>
          <c:showPercent val="0"/>
          <c:showBubbleSize val="0"/>
        </c:dLbls>
        <c:marker val="1"/>
        <c:smooth val="0"/>
        <c:axId val="442324200"/>
        <c:axId val="472777936"/>
      </c:lineChart>
      <c:catAx>
        <c:axId val="442324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777936"/>
        <c:crosses val="autoZero"/>
        <c:auto val="1"/>
        <c:lblAlgn val="ctr"/>
        <c:lblOffset val="100"/>
        <c:tickLblSkip val="1"/>
        <c:tickMarkSkip val="1"/>
        <c:noMultiLvlLbl val="0"/>
      </c:catAx>
      <c:valAx>
        <c:axId val="472777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324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10516</c:v>
                </c:pt>
                <c:pt idx="5">
                  <c:v>10415</c:v>
                </c:pt>
                <c:pt idx="8">
                  <c:v>10825</c:v>
                </c:pt>
                <c:pt idx="11">
                  <c:v>10375</c:v>
                </c:pt>
                <c:pt idx="14">
                  <c:v>10781</c:v>
                </c:pt>
              </c:numCache>
            </c:numRef>
          </c:val>
          <c:extLst>
            <c:ext xmlns:c16="http://schemas.microsoft.com/office/drawing/2014/chart" uri="{C3380CC4-5D6E-409C-BE32-E72D297353CC}">
              <c16:uniqueId val="{00000000-2C6A-4B8F-8C01-4ACB9B4E47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338</c:v>
                </c:pt>
                <c:pt idx="5">
                  <c:v>291</c:v>
                </c:pt>
                <c:pt idx="8">
                  <c:v>244</c:v>
                </c:pt>
                <c:pt idx="11">
                  <c:v>195</c:v>
                </c:pt>
                <c:pt idx="14">
                  <c:v>148</c:v>
                </c:pt>
              </c:numCache>
            </c:numRef>
          </c:val>
          <c:extLst>
            <c:ext xmlns:c16="http://schemas.microsoft.com/office/drawing/2014/chart" uri="{C3380CC4-5D6E-409C-BE32-E72D297353CC}">
              <c16:uniqueId val="{00000001-2C6A-4B8F-8C01-4ACB9B4E47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1944</c:v>
                </c:pt>
                <c:pt idx="5">
                  <c:v>1360</c:v>
                </c:pt>
                <c:pt idx="8">
                  <c:v>1208</c:v>
                </c:pt>
                <c:pt idx="11">
                  <c:v>1266</c:v>
                </c:pt>
                <c:pt idx="14">
                  <c:v>1117</c:v>
                </c:pt>
              </c:numCache>
            </c:numRef>
          </c:val>
          <c:extLst>
            <c:ext xmlns:c16="http://schemas.microsoft.com/office/drawing/2014/chart" uri="{C3380CC4-5D6E-409C-BE32-E72D297353CC}">
              <c16:uniqueId val="{00000002-2C6A-4B8F-8C01-4ACB9B4E47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49</c:v>
                </c:pt>
                <c:pt idx="3">
                  <c:v>21</c:v>
                </c:pt>
                <c:pt idx="6">
                  <c:v>18</c:v>
                </c:pt>
                <c:pt idx="9">
                  <c:v>80</c:v>
                </c:pt>
                <c:pt idx="12">
                  <c:v>52</c:v>
                </c:pt>
              </c:numCache>
            </c:numRef>
          </c:val>
          <c:extLst>
            <c:ext xmlns:c16="http://schemas.microsoft.com/office/drawing/2014/chart" uri="{C3380CC4-5D6E-409C-BE32-E72D297353CC}">
              <c16:uniqueId val="{00000003-2C6A-4B8F-8C01-4ACB9B4E47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6A-4B8F-8C01-4ACB9B4E47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6A-4B8F-8C01-4ACB9B4E47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1634</c:v>
                </c:pt>
                <c:pt idx="3">
                  <c:v>1457</c:v>
                </c:pt>
                <c:pt idx="6">
                  <c:v>1212</c:v>
                </c:pt>
                <c:pt idx="9">
                  <c:v>1122</c:v>
                </c:pt>
                <c:pt idx="12">
                  <c:v>1108</c:v>
                </c:pt>
              </c:numCache>
            </c:numRef>
          </c:val>
          <c:extLst>
            <c:ext xmlns:c16="http://schemas.microsoft.com/office/drawing/2014/chart" uri="{C3380CC4-5D6E-409C-BE32-E72D297353CC}">
              <c16:uniqueId val="{00000006-2C6A-4B8F-8C01-4ACB9B4E47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1607</c:v>
                </c:pt>
                <c:pt idx="3">
                  <c:v>1692</c:v>
                </c:pt>
                <c:pt idx="6">
                  <c:v>1350</c:v>
                </c:pt>
                <c:pt idx="9">
                  <c:v>1297</c:v>
                </c:pt>
                <c:pt idx="12">
                  <c:v>1237</c:v>
                </c:pt>
              </c:numCache>
            </c:numRef>
          </c:val>
          <c:extLst>
            <c:ext xmlns:c16="http://schemas.microsoft.com/office/drawing/2014/chart" uri="{C3380CC4-5D6E-409C-BE32-E72D297353CC}">
              <c16:uniqueId val="{00000007-2C6A-4B8F-8C01-4ACB9B4E47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3307</c:v>
                </c:pt>
                <c:pt idx="3">
                  <c:v>2822</c:v>
                </c:pt>
                <c:pt idx="6">
                  <c:v>2441</c:v>
                </c:pt>
                <c:pt idx="9">
                  <c:v>2438</c:v>
                </c:pt>
                <c:pt idx="12">
                  <c:v>2457</c:v>
                </c:pt>
              </c:numCache>
            </c:numRef>
          </c:val>
          <c:extLst>
            <c:ext xmlns:c16="http://schemas.microsoft.com/office/drawing/2014/chart" uri="{C3380CC4-5D6E-409C-BE32-E72D297353CC}">
              <c16:uniqueId val="{00000008-2C6A-4B8F-8C01-4ACB9B4E47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209</c:v>
                </c:pt>
                <c:pt idx="3">
                  <c:v>27</c:v>
                </c:pt>
                <c:pt idx="6">
                  <c:v>17</c:v>
                </c:pt>
                <c:pt idx="9">
                  <c:v>6</c:v>
                </c:pt>
                <c:pt idx="12">
                  <c:v>5</c:v>
                </c:pt>
              </c:numCache>
            </c:numRef>
          </c:val>
          <c:extLst>
            <c:ext xmlns:c16="http://schemas.microsoft.com/office/drawing/2014/chart" uri="{C3380CC4-5D6E-409C-BE32-E72D297353CC}">
              <c16:uniqueId val="{00000009-2C6A-4B8F-8C01-4ACB9B4E47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8443</c:v>
                </c:pt>
                <c:pt idx="3">
                  <c:v>7498</c:v>
                </c:pt>
                <c:pt idx="6">
                  <c:v>7926</c:v>
                </c:pt>
                <c:pt idx="9">
                  <c:v>8347</c:v>
                </c:pt>
                <c:pt idx="12">
                  <c:v>8704</c:v>
                </c:pt>
              </c:numCache>
            </c:numRef>
          </c:val>
          <c:extLst>
            <c:ext xmlns:c16="http://schemas.microsoft.com/office/drawing/2014/chart" uri="{C3380CC4-5D6E-409C-BE32-E72D297353CC}">
              <c16:uniqueId val="{0000000A-2C6A-4B8F-8C01-4ACB9B4E4789}"/>
            </c:ext>
          </c:extLst>
        </c:ser>
        <c:dLbls>
          <c:showLegendKey val="0"/>
          <c:showVal val="0"/>
          <c:showCatName val="0"/>
          <c:showSerName val="0"/>
          <c:showPercent val="0"/>
          <c:showBubbleSize val="0"/>
        </c:dLbls>
        <c:gapWidth val="100"/>
        <c:overlap val="100"/>
        <c:axId val="436613552"/>
        <c:axId val="474766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2452</c:v>
                </c:pt>
                <c:pt idx="2">
                  <c:v>#N/A</c:v>
                </c:pt>
                <c:pt idx="3">
                  <c:v>#N/A</c:v>
                </c:pt>
                <c:pt idx="4">
                  <c:v>1451</c:v>
                </c:pt>
                <c:pt idx="5">
                  <c:v>#N/A</c:v>
                </c:pt>
                <c:pt idx="6">
                  <c:v>#N/A</c:v>
                </c:pt>
                <c:pt idx="7">
                  <c:v>688</c:v>
                </c:pt>
                <c:pt idx="8">
                  <c:v>#N/A</c:v>
                </c:pt>
                <c:pt idx="9">
                  <c:v>#N/A</c:v>
                </c:pt>
                <c:pt idx="10">
                  <c:v>1454</c:v>
                </c:pt>
                <c:pt idx="11">
                  <c:v>#N/A</c:v>
                </c:pt>
                <c:pt idx="12">
                  <c:v>#N/A</c:v>
                </c:pt>
                <c:pt idx="13">
                  <c:v>1517</c:v>
                </c:pt>
                <c:pt idx="14">
                  <c:v>#N/A</c:v>
                </c:pt>
              </c:numCache>
            </c:numRef>
          </c:val>
          <c:smooth val="0"/>
          <c:extLst>
            <c:ext xmlns:c16="http://schemas.microsoft.com/office/drawing/2014/chart" uri="{C3380CC4-5D6E-409C-BE32-E72D297353CC}">
              <c16:uniqueId val="{0000000B-2C6A-4B8F-8C01-4ACB9B4E4789}"/>
            </c:ext>
          </c:extLst>
        </c:ser>
        <c:dLbls>
          <c:showLegendKey val="0"/>
          <c:showVal val="0"/>
          <c:showCatName val="0"/>
          <c:showSerName val="0"/>
          <c:showPercent val="0"/>
          <c:showBubbleSize val="0"/>
        </c:dLbls>
        <c:marker val="1"/>
        <c:smooth val="0"/>
        <c:axId val="436613552"/>
        <c:axId val="474766608"/>
      </c:lineChart>
      <c:catAx>
        <c:axId val="43661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766608"/>
        <c:crosses val="autoZero"/>
        <c:auto val="1"/>
        <c:lblAlgn val="ctr"/>
        <c:lblOffset val="100"/>
        <c:tickLblSkip val="1"/>
        <c:tickMarkSkip val="1"/>
        <c:noMultiLvlLbl val="0"/>
      </c:catAx>
      <c:valAx>
        <c:axId val="47476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61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947</c:v>
                </c:pt>
                <c:pt idx="1">
                  <c:v>862</c:v>
                </c:pt>
                <c:pt idx="2">
                  <c:v>818</c:v>
                </c:pt>
              </c:numCache>
            </c:numRef>
          </c:val>
          <c:extLst>
            <c:ext xmlns:c16="http://schemas.microsoft.com/office/drawing/2014/chart" uri="{C3380CC4-5D6E-409C-BE32-E72D297353CC}">
              <c16:uniqueId val="{00000000-619A-4755-809B-43E0668549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c:v>
                </c:pt>
                <c:pt idx="1">
                  <c:v>6</c:v>
                </c:pt>
                <c:pt idx="2">
                  <c:v>6</c:v>
                </c:pt>
              </c:numCache>
            </c:numRef>
          </c:val>
          <c:extLst>
            <c:ext xmlns:c16="http://schemas.microsoft.com/office/drawing/2014/chart" uri="{C3380CC4-5D6E-409C-BE32-E72D297353CC}">
              <c16:uniqueId val="{00000001-619A-4755-809B-43E0668549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1251</c:v>
                </c:pt>
                <c:pt idx="1">
                  <c:v>1412</c:v>
                </c:pt>
                <c:pt idx="2">
                  <c:v>1319</c:v>
                </c:pt>
              </c:numCache>
            </c:numRef>
          </c:val>
          <c:extLst>
            <c:ext xmlns:c16="http://schemas.microsoft.com/office/drawing/2014/chart" uri="{C3380CC4-5D6E-409C-BE32-E72D297353CC}">
              <c16:uniqueId val="{00000002-619A-4755-809B-43E0668549C0}"/>
            </c:ext>
          </c:extLst>
        </c:ser>
        <c:dLbls>
          <c:showLegendKey val="0"/>
          <c:showVal val="0"/>
          <c:showCatName val="0"/>
          <c:showSerName val="0"/>
          <c:showPercent val="0"/>
          <c:showBubbleSize val="0"/>
        </c:dLbls>
        <c:gapWidth val="120"/>
        <c:overlap val="100"/>
        <c:axId val="476196048"/>
        <c:axId val="440030352"/>
      </c:barChart>
      <c:catAx>
        <c:axId val="47619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0030352"/>
        <c:crosses val="autoZero"/>
        <c:auto val="1"/>
        <c:lblAlgn val="ctr"/>
        <c:lblOffset val="100"/>
        <c:tickLblSkip val="1"/>
        <c:tickMarkSkip val="1"/>
        <c:noMultiLvlLbl val="0"/>
      </c:catAx>
      <c:valAx>
        <c:axId val="440030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619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一般会計元利償還金は、繰上償還により減少してきていたが、統合による新中学校校舎、給食センター、道路観光情報館建設等で新規起債額発行の増加に伴い上昇傾向にある。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公営企業債の元利償還金に対する繰入金は、下水道債の償還ピークを過ぎ減少へ転じたところであったが、平成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年度に新規起債発行により今後は徐々に上昇する見込みである。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組合等の地方債元利償還金への負担金等については、中部上北広域事業組合の償還金が減となっている。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債務負担行為に基づく支出額は、公立学校共済組合委託教職員住宅建設譲渡資金償還金の完了により、減となった。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実質公債費比率の分子は、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令和元年度から令和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新規起債の発行額が増加により元利償還金が増となる見込みのため、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町全体の事業内容の精査、取捨選択を徹底し、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可能な限り起債の発行を抑え、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急激な上昇を避けるよう努めていく</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満期一括償還を想定した減債基金の積み立てはしていない。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一般会計等に係る地方債の現在高は、平成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年度繰越事業の天間西小学校屋内運動場長寿命化改良等事業や道の駅しちのへ情報館整備事業、平成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年度の役場七戸庁舎耐震改修事業により、建設事業債を発行したため増加した。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債務負担行為に基づく支出予定額は、新規債務負担の抑制により年々減少傾向である。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公営企業債等繰入見込額はほぼ同額で推移しており、今後も下水道事業においては、独立採算の原則に立ち返った料金改正等による健全化など経営面での抜本的改善が必要である。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組合等負担等見込額は、減少傾向にあるが、施設や設備の更新等が今後予定されているため、事務全般に見直しと、病院の経営改善による赤字体質の改善が急務である。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退職手当負担見込額は、退職者数以内の補充による職員数の減少により、年々減少傾向にある。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今後は、令和元年度から令和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荒熊内地区公共施設整備事業が予定されており地方債の現在高は増加傾向にあり、将来負担比率の上昇が想定されるため、町全体の事業内容の精査、取捨選択を徹底し、急激な上昇を避け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青森県七戸町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歳計剰余金</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を併せ、</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百万円、庁舎建設基金に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百万円積み立てたものの、財政調整基金を</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百万円取崩、核燃料物質等取扱税交付事業基金を七戸運動公園テニスコート等改修事業に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百万円充当、公共用施設維持基金を鷹山宇一記念美術館屋根等改修事業に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百万円充当したため、基金全体額は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令和元年度は、公共施設の集約を目的とした荒熊内地区公共施設整備事業に係る用地取得のため、合併振興基金を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百万円取り崩す予定であるが、庁舎建設基金等特定目的基金の積み立てを進め、計画的に増額していく予定である。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・合併振興基金：合併に伴う地域振興及び住民の一体感醸成のための事業に要する経費の財源に充てる。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・庁舎建設基金：町庁舎建設の財源に充てる。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・教育福祉援助基金：教育並びに福祉に関する事業等に要する経費に充てる。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・霊園財調調整基金：霊園区画売払収入等を財源に積み立て、七戸霊園事業特別会計の調整に充てる。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・地域づくり推進基金：ふるさと創生事業を契機とし、町の特色を活かした独創的かつ個性的なまちづくりの経費に充てる。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・核燃料物質等取扱税交付事業基金：住民の生活利便性の向上及び地域活性化並びに地域の安全・安心に資する対策に充てる。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・公共用施設維持基金：発電用施設周辺地域整備法第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条の規定に基づく交付金電源立地地域対策交付金により整備された公共用施設の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修繕及び維持補修に充てる。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・合併振興基金：利子積立分の増加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基金：歳計剰余金を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・教育福祉援助基金：毎年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名を限度に奨学金を給与していることによる減。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・核燃料物質等取扱税交付事業基金：全額取り崩して七戸運動公園テニスコート等改修事業に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・公共用施設維持基金：全額取り崩して鷹山宇一記念美術館屋根等改修事業に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合併振興基金：令和元年度に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公共施設の集約を目的とした荒熊内地区公共施設整備事業に係る用地取得に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基金：財政状況を見ながら可能な範囲で積立する予定。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教育福祉援助基金：基金がなくなる令和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年度まで継続予定。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年度からの国受託事業である道の駅しちのへ情報館整備事業について、平成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年度に繰り越しとなったことにより平成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年度に前払金を町財政調整基金を立替えて支払っていたが、平成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年度の事業完了により国受託事業収入があったことから、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百万円を積み直した。また、歳計剰余金を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百万円の取崩もあったことから、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％程度となるよう努めている。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年度は積立、取崩とも無しのため、増減は無し。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荒熊内地区公共施設整備事業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に係る用地取得を実施し、令和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年度に造成、令和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新体育館の建設等工事が本格的に始まることから、起債の借入額が膨らむ見込みのため、歳計剰余金を財政調整基金、減債基金、庁舎建設基金の残高のバランスを見ながら各基金へ積み立てる計画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15,772
337.23
10,523,906
10,371,793
119,384
6,447,938
8,703,616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太陽光発電事業に係る固定資産税の増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latin typeface="ＭＳ Ｐゴシック" panose="020B0600070205080204" pitchFamily="50" charset="-128"/>
              <a:ea typeface="ＭＳ Ｐゴシック" panose="020B0600070205080204" pitchFamily="50" charset="-128"/>
            </a:rPr>
            <a:t>景気回復並びに農業所得増加に伴う町民税の増による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町税の増</a:t>
          </a:r>
          <a:r>
            <a:rPr kumimoji="1" lang="ja-JP" altLang="en-US" sz="1300">
              <a:latin typeface="ＭＳ Ｐゴシック" panose="020B0600070205080204" pitchFamily="50" charset="-128"/>
              <a:ea typeface="ＭＳ Ｐゴシック" panose="020B0600070205080204" pitchFamily="50" charset="-128"/>
            </a:rPr>
            <a:t>、また、義務的経費や補助費の歳出額の圧縮により、前年度より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今後も、普通交付税が合併算定替えによりさらに縮減されることから、引き続き歳出の見直しを図るとともに、町税の徴収率の維持、向上に努め、歳入の確保に努める。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61685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5710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78922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78922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96157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119942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114499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139899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4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年度までに実施した繰上償還により対前年比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百万円減の</a:t>
          </a:r>
          <a:r>
            <a:rPr kumimoji="1" lang="en-US" altLang="ja-JP" sz="1300">
              <a:latin typeface="ＭＳ Ｐゴシック" panose="020B0600070205080204" pitchFamily="50" charset="-128"/>
              <a:ea typeface="ＭＳ Ｐゴシック" panose="020B0600070205080204" pitchFamily="50" charset="-128"/>
            </a:rPr>
            <a:t>960</a:t>
          </a:r>
          <a:r>
            <a:rPr kumimoji="1" lang="ja-JP" altLang="en-US" sz="1300">
              <a:latin typeface="ＭＳ Ｐゴシック" panose="020B0600070205080204" pitchFamily="50" charset="-128"/>
              <a:ea typeface="ＭＳ Ｐゴシック" panose="020B0600070205080204" pitchFamily="50" charset="-128"/>
            </a:rPr>
            <a:t>百万円で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％減少しているものの、町有施設老朽化による維持補修費の増加により、類似団体の平均に対しては依然上回っている状態である。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一部事務組合への負担金の占める割合が大きいことから構成している他町とも協議の上、事務改善による負担金抑制を図り、町の財政を圧迫しないよう努める。また、町独自の事業においても民間委託、指定管理者制度等の活用により、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64</xdr:row>
      <xdr:rowOff>82804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5077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29718</xdr:rowOff>
    </xdr:from>
    <xdr:to>
      <xdr:col>19</xdr:col>
      <xdr:colOff>133350</xdr:colOff>
      <xdr:row>64</xdr:row>
      <xdr:rowOff>77978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025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64</xdr:row>
      <xdr:rowOff>87630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0251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122191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65</xdr:row>
      <xdr:rowOff>41656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06043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133604</xdr:rowOff>
    </xdr:from>
    <xdr:to>
      <xdr:col>11</xdr:col>
      <xdr:colOff>82550</xdr:colOff>
      <xdr:row>63</xdr:row>
      <xdr:rowOff>63754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73931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141495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4081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113555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65295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162306</xdr:rowOff>
    </xdr:from>
    <xdr:to>
      <xdr:col>7</xdr:col>
      <xdr:colOff>31750</xdr:colOff>
      <xdr:row>65</xdr:row>
      <xdr:rowOff>92456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77233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人件費・物件費の経常経費は類似団体平均と同程度となっているが、電算システムの保守等のランニングコストの増加等により前年比決算額は増加している。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また、町村合併により旧町村で保有していた施設を継続使用している状況であるため、公共施設総合管理計画に基づき施設統廃合を進め、物件費の削減に努めていく。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22949</xdr:rowOff>
    </xdr:from>
    <xdr:to>
      <xdr:col>23</xdr:col>
      <xdr:colOff>133350</xdr:colOff>
      <xdr:row>83</xdr:row>
      <xdr:rowOff>39243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53299"/>
          <a:ext cx="8382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154818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2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153735</xdr:rowOff>
    </xdr:from>
    <xdr:to>
      <xdr:col>19</xdr:col>
      <xdr:colOff>133350</xdr:colOff>
      <xdr:row>83</xdr:row>
      <xdr:rowOff>22949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12635"/>
          <a:ext cx="889000" cy="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63921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5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33694</xdr:rowOff>
    </xdr:from>
    <xdr:to>
      <xdr:col>15</xdr:col>
      <xdr:colOff>82550</xdr:colOff>
      <xdr:row>82</xdr:row>
      <xdr:rowOff>153735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92594"/>
          <a:ext cx="889000" cy="1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23389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5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15630</xdr:rowOff>
    </xdr:from>
    <xdr:to>
      <xdr:col>11</xdr:col>
      <xdr:colOff>31750</xdr:colOff>
      <xdr:row>82</xdr:row>
      <xdr:rowOff>33694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74530"/>
          <a:ext cx="889000" cy="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7906</xdr:rowOff>
    </xdr:from>
    <xdr:to>
      <xdr:col>11</xdr:col>
      <xdr:colOff>82550</xdr:colOff>
      <xdr:row>84</xdr:row>
      <xdr:rowOff>109506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94283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4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83274</xdr:rowOff>
    </xdr:from>
    <xdr:to>
      <xdr:col>7</xdr:col>
      <xdr:colOff>31750</xdr:colOff>
      <xdr:row>84</xdr:row>
      <xdr:rowOff>13424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1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169651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159893</xdr:rowOff>
    </xdr:from>
    <xdr:to>
      <xdr:col>23</xdr:col>
      <xdr:colOff>184150</xdr:colOff>
      <xdr:row>83</xdr:row>
      <xdr:rowOff>90043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1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131970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9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143599</xdr:rowOff>
    </xdr:from>
    <xdr:to>
      <xdr:col>19</xdr:col>
      <xdr:colOff>184150</xdr:colOff>
      <xdr:row>83</xdr:row>
      <xdr:rowOff>73749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58526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88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102935</xdr:rowOff>
    </xdr:from>
    <xdr:to>
      <xdr:col>15</xdr:col>
      <xdr:colOff>133350</xdr:colOff>
      <xdr:row>83</xdr:row>
      <xdr:rowOff>33085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6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43262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3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154344</xdr:rowOff>
    </xdr:from>
    <xdr:to>
      <xdr:col>11</xdr:col>
      <xdr:colOff>82550</xdr:colOff>
      <xdr:row>82</xdr:row>
      <xdr:rowOff>84494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4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94671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1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136280</xdr:rowOff>
    </xdr:from>
    <xdr:to>
      <xdr:col>7</xdr:col>
      <xdr:colOff>31750</xdr:colOff>
      <xdr:row>82</xdr:row>
      <xdr:rowOff>66430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76607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9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高校卒、短大卒の職員に係る給与が比較的高い水準だったことが一因で、類似団体平均をやや上回る水準で推移してきたものの、該当する年齢層の職員の退職等により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年度は平均とほぼ同水準となった。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、高齢層職員の昇給停止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の検討等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70757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88</xdr:row>
      <xdr:rowOff>34471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932479"/>
          <a:ext cx="8382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34471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876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136979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88077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類似団体平均と比べてほぼ同水準で推移している。今後も退職者数と新規採用者数の調整を図りつつ、各種業務の見直しや民間委託、施設の統廃合を検討しながら職員数の適正管理に努める。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137432</xdr:rowOff>
    </xdr:from>
    <xdr:to>
      <xdr:col>81</xdr:col>
      <xdr:colOff>44450</xdr:colOff>
      <xdr:row>61</xdr:row>
      <xdr:rowOff>19413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424432"/>
          <a:ext cx="8382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19413</xdr:rowOff>
    </xdr:from>
    <xdr:to>
      <xdr:col>77</xdr:col>
      <xdr:colOff>44450</xdr:colOff>
      <xdr:row>61</xdr:row>
      <xdr:rowOff>91803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47786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98079</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24584</xdr:rowOff>
    </xdr:from>
    <xdr:to>
      <xdr:col>72</xdr:col>
      <xdr:colOff>203200</xdr:colOff>
      <xdr:row>61</xdr:row>
      <xdr:rowOff>91803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83034"/>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161562</xdr:rowOff>
    </xdr:from>
    <xdr:to>
      <xdr:col>68</xdr:col>
      <xdr:colOff>152400</xdr:colOff>
      <xdr:row>61</xdr:row>
      <xdr:rowOff>24584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485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64316</xdr:rowOff>
    </xdr:from>
    <xdr:to>
      <xdr:col>68</xdr:col>
      <xdr:colOff>203200</xdr:colOff>
      <xdr:row>62</xdr:row>
      <xdr:rowOff>165916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69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150693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7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55699</xdr:rowOff>
    </xdr:from>
    <xdr:to>
      <xdr:col>64</xdr:col>
      <xdr:colOff>152400</xdr:colOff>
      <xdr:row>62</xdr:row>
      <xdr:rowOff>157299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142076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86632</xdr:rowOff>
    </xdr:from>
    <xdr:to>
      <xdr:col>81</xdr:col>
      <xdr:colOff>95250</xdr:colOff>
      <xdr:row>61</xdr:row>
      <xdr:rowOff>16782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103159</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1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140063</xdr:rowOff>
    </xdr:from>
    <xdr:to>
      <xdr:col>77</xdr:col>
      <xdr:colOff>95250</xdr:colOff>
      <xdr:row>61</xdr:row>
      <xdr:rowOff>70213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80390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9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41003</xdr:rowOff>
    </xdr:from>
    <xdr:to>
      <xdr:col>73</xdr:col>
      <xdr:colOff>44450</xdr:colOff>
      <xdr:row>61</xdr:row>
      <xdr:rowOff>142603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127380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145234</xdr:rowOff>
    </xdr:from>
    <xdr:to>
      <xdr:col>68</xdr:col>
      <xdr:colOff>203200</xdr:colOff>
      <xdr:row>61</xdr:row>
      <xdr:rowOff>75384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85561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20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110762</xdr:rowOff>
    </xdr:from>
    <xdr:to>
      <xdr:col>64</xdr:col>
      <xdr:colOff>152400</xdr:colOff>
      <xdr:row>61</xdr:row>
      <xdr:rowOff>40912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51089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6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実質公債費比率は下回っている状況は続いているが、荒熊内地区公共施設整備事業により、新規起債の発行額が増加する見通しであることから、公共施設整備計画のもと、計画的な事業実施に努め、比率の上昇幅を抑え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27940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01717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19067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21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19896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01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124460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04934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89746</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1539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143510</xdr:rowOff>
    </xdr:from>
    <xdr:to>
      <xdr:col>68</xdr:col>
      <xdr:colOff>203200</xdr:colOff>
      <xdr:row>43</xdr:row>
      <xdr:rowOff>73660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150723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年度までは地方債の繰上償還により将来負担率は低下してきていたが、大規模事業（中学校建設、小学校大規模改造、給食センター建設、道の駅道路観光情報館建設）に伴う起債の発行により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年度から上昇した。</a:t>
          </a:r>
        </a:p>
        <a:p>
          <a:r>
            <a:rPr kumimoji="1" lang="ja-JP" altLang="en-US" sz="1300">
              <a:latin typeface="ＭＳ Ｐゴシック" panose="020B0600070205080204" pitchFamily="50" charset="-128"/>
              <a:ea typeface="ＭＳ Ｐゴシック" panose="020B0600070205080204" pitchFamily="50" charset="-128"/>
            </a:rPr>
            <a:t>　今後も新体育館建設等の大規模な事業が計画されており、起債の新規発行や基金の充当を予定しているため、さらに将来負担比率が上昇することが見込まれることから、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49409</xdr:rowOff>
    </xdr:from>
    <xdr:to>
      <xdr:col>81</xdr:col>
      <xdr:colOff>44450</xdr:colOff>
      <xdr:row>15</xdr:row>
      <xdr:rowOff>63198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2621159"/>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105125</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56545</xdr:rowOff>
    </xdr:from>
    <xdr:to>
      <xdr:col>77</xdr:col>
      <xdr:colOff>44450</xdr:colOff>
      <xdr:row>15</xdr:row>
      <xdr:rowOff>49409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456845"/>
          <a:ext cx="889000" cy="1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74403</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81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56545</xdr:rowOff>
    </xdr:from>
    <xdr:to>
      <xdr:col>72</xdr:col>
      <xdr:colOff>203200</xdr:colOff>
      <xdr:row>15</xdr:row>
      <xdr:rowOff>39068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456845"/>
          <a:ext cx="889000" cy="1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121514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39068</xdr:rowOff>
    </xdr:from>
    <xdr:to>
      <xdr:col>68</xdr:col>
      <xdr:colOff>152400</xdr:colOff>
      <xdr:row>16</xdr:row>
      <xdr:rowOff>73297</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610818"/>
          <a:ext cx="889000" cy="20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118110</xdr:rowOff>
    </xdr:from>
    <xdr:to>
      <xdr:col>68</xdr:col>
      <xdr:colOff>203200</xdr:colOff>
      <xdr:row>16</xdr:row>
      <xdr:rowOff>48260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33037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90291</xdr:rowOff>
    </xdr:from>
    <xdr:to>
      <xdr:col>64</xdr:col>
      <xdr:colOff>152400</xdr:colOff>
      <xdr:row>17</xdr:row>
      <xdr:rowOff>20441</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5218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91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12398</xdr:rowOff>
    </xdr:from>
    <xdr:to>
      <xdr:col>81</xdr:col>
      <xdr:colOff>95250</xdr:colOff>
      <xdr:row>15</xdr:row>
      <xdr:rowOff>113998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5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28925</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42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170059</xdr:rowOff>
    </xdr:from>
    <xdr:to>
      <xdr:col>77</xdr:col>
      <xdr:colOff>95250</xdr:colOff>
      <xdr:row>15</xdr:row>
      <xdr:rowOff>100209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110386</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339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5745</xdr:rowOff>
    </xdr:from>
    <xdr:to>
      <xdr:col>73</xdr:col>
      <xdr:colOff>44450</xdr:colOff>
      <xdr:row>14</xdr:row>
      <xdr:rowOff>107345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4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117522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17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159718</xdr:rowOff>
    </xdr:from>
    <xdr:to>
      <xdr:col>68</xdr:col>
      <xdr:colOff>203200</xdr:colOff>
      <xdr:row>15</xdr:row>
      <xdr:rowOff>89868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100045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32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22497</xdr:rowOff>
    </xdr:from>
    <xdr:to>
      <xdr:col>64</xdr:col>
      <xdr:colOff>152400</xdr:colOff>
      <xdr:row>16</xdr:row>
      <xdr:rowOff>124097</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7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134274</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53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15,772
337.23
10,523,906
10,371,793
119,384
6,447,938
8,703,616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新規採用の調整による職員数の減及び職員の平均年齢の低下により、類似団体平均を下回った水準で推移している。</a:t>
          </a:r>
        </a:p>
        <a:p>
          <a:r>
            <a:rPr kumimoji="1" lang="ja-JP" altLang="en-US" sz="1300">
              <a:latin typeface="ＭＳ Ｐゴシック" panose="020B0600070205080204" pitchFamily="50" charset="-128"/>
              <a:ea typeface="ＭＳ Ｐゴシック" panose="020B0600070205080204" pitchFamily="50" charset="-128"/>
            </a:rPr>
            <a:t>　今後も適正な職員数の管理に努め、さらには行政改革への取り組みを通じて人件費の削減に努める。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34</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25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34</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6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34</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34</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45720</xdr:rowOff>
    </xdr:from>
    <xdr:to>
      <xdr:col>24</xdr:col>
      <xdr:colOff>76200</xdr:colOff>
      <xdr:row>34</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125747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類似団体平均より下回った水準で推移しているものの、前年比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ポイント上昇したのは、平成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年度に開館した道路観光情報館に係る業務委託料等の管理費の増加が一因である。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今後も、物件費の抑制を図るために、施設の統廃合等を含め管理方法の見直しを進める。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63500</xdr:rowOff>
    </xdr:from>
    <xdr:to>
      <xdr:col>82</xdr:col>
      <xdr:colOff>107950</xdr:colOff>
      <xdr:row>15</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463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25400</xdr:rowOff>
    </xdr:from>
    <xdr:to>
      <xdr:col>78</xdr:col>
      <xdr:colOff>69850</xdr:colOff>
      <xdr:row>14</xdr:row>
      <xdr:rowOff>63500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2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25400</xdr:rowOff>
    </xdr:from>
    <xdr:to>
      <xdr:col>73</xdr:col>
      <xdr:colOff>180975</xdr:colOff>
      <xdr:row>14</xdr:row>
      <xdr:rowOff>25400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2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25400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37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xdr:rowOff>
    </xdr:from>
    <xdr:to>
      <xdr:col>78</xdr:col>
      <xdr:colOff>120650</xdr:colOff>
      <xdr:row>14</xdr:row>
      <xdr:rowOff>114300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124477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146050</xdr:rowOff>
    </xdr:from>
    <xdr:to>
      <xdr:col>74</xdr:col>
      <xdr:colOff>31750</xdr:colOff>
      <xdr:row>14</xdr:row>
      <xdr:rowOff>76200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146050</xdr:rowOff>
    </xdr:from>
    <xdr:to>
      <xdr:col>69</xdr:col>
      <xdr:colOff>142875</xdr:colOff>
      <xdr:row>14</xdr:row>
      <xdr:rowOff>76200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扶助費に係る経常収支比率が類似団体を上回る原因としては、中学生までの医療費及び給食費の無償化を実施していることが挙げられる。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今後も、高齢化による扶助費の増加が懸念されるため、財政を圧迫しないよう注視していく。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57</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18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57</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85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類似団体平均を上回っている要因は、下水道事業への繰出し基準以上の繰出金があること、また、施設の統廃合が進まないことと施設老朽化に伴う維持補修費の増加が挙げられる。</a:t>
          </a:r>
        </a:p>
        <a:p>
          <a:r>
            <a:rPr kumimoji="1" lang="ja-JP" altLang="en-US" sz="1300">
              <a:latin typeface="ＭＳ Ｐゴシック" panose="020B0600070205080204" pitchFamily="50" charset="-128"/>
              <a:ea typeface="ＭＳ Ｐゴシック" panose="020B0600070205080204" pitchFamily="50" charset="-128"/>
            </a:rPr>
            <a:t>　下水道事業においては、独立採算の原則に立ち返った料金の値上げ等による健全化に努め、施設の統廃合については公共施設総合管理計画に基づき順次進めていく。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99785</xdr:rowOff>
    </xdr:from>
    <xdr:to>
      <xdr:col>82</xdr:col>
      <xdr:colOff>107950</xdr:colOff>
      <xdr:row>61</xdr:row>
      <xdr:rowOff>167822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15185"/>
          <a:ext cx="0" cy="161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14712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99785</xdr:rowOff>
    </xdr:from>
    <xdr:to>
      <xdr:col>82</xdr:col>
      <xdr:colOff>196850</xdr:colOff>
      <xdr:row>52</xdr:row>
      <xdr:rowOff>99785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113393</xdr:rowOff>
    </xdr:from>
    <xdr:to>
      <xdr:col>82</xdr:col>
      <xdr:colOff>107950</xdr:colOff>
      <xdr:row>57</xdr:row>
      <xdr:rowOff>113393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86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113393</xdr:rowOff>
    </xdr:from>
    <xdr:to>
      <xdr:col>78</xdr:col>
      <xdr:colOff>69850</xdr:colOff>
      <xdr:row>58</xdr:row>
      <xdr:rowOff>61685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86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xdr:rowOff>
    </xdr:from>
    <xdr:to>
      <xdr:col>73</xdr:col>
      <xdr:colOff>180975</xdr:colOff>
      <xdr:row>58</xdr:row>
      <xdr:rowOff>61685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51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xdr:rowOff>
    </xdr:from>
    <xdr:to>
      <xdr:col>69</xdr:col>
      <xdr:colOff>92075</xdr:colOff>
      <xdr:row>58</xdr:row>
      <xdr:rowOff>105228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51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78922</xdr:rowOff>
    </xdr:from>
    <xdr:to>
      <xdr:col>69</xdr:col>
      <xdr:colOff>142875</xdr:colOff>
      <xdr:row>56</xdr:row>
      <xdr:rowOff>9072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19249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34670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148970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xdr:rowOff>
    </xdr:from>
    <xdr:to>
      <xdr:col>74</xdr:col>
      <xdr:colOff>31750</xdr:colOff>
      <xdr:row>58</xdr:row>
      <xdr:rowOff>112485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127907</xdr:rowOff>
    </xdr:from>
    <xdr:to>
      <xdr:col>69</xdr:col>
      <xdr:colOff>142875</xdr:colOff>
      <xdr:row>58</xdr:row>
      <xdr:rowOff>58057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類似団体平均を大きく上回っている要因は、病院、消防、ごみ処理施設等一部事務組合への負担金が多額であることが挙げられる。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今後は、一部事務組合を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構成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している他町と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も協議の上、事務改善による負担金抑制を図り、町の財政を圧迫しないよう努める。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また、町単独補助事業の整理をし、必要性の低い補助金は見直しや廃止を順次進めていく。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88138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7335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51562</xdr:rowOff>
    </xdr:from>
    <xdr:to>
      <xdr:col>78</xdr:col>
      <xdr:colOff>69850</xdr:colOff>
      <xdr:row>39</xdr:row>
      <xdr:rowOff>88138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7381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51562</xdr:rowOff>
    </xdr:from>
    <xdr:to>
      <xdr:col>73</xdr:col>
      <xdr:colOff>180975</xdr:colOff>
      <xdr:row>39</xdr:row>
      <xdr:rowOff>88138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7381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88138</xdr:rowOff>
    </xdr:from>
    <xdr:to>
      <xdr:col>69</xdr:col>
      <xdr:colOff>92075</xdr:colOff>
      <xdr:row>39</xdr:row>
      <xdr:rowOff>97282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7746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37338</xdr:rowOff>
    </xdr:from>
    <xdr:to>
      <xdr:col>78</xdr:col>
      <xdr:colOff>120650</xdr:colOff>
      <xdr:row>39</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123715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81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xdr:rowOff>
    </xdr:from>
    <xdr:to>
      <xdr:col>74</xdr:col>
      <xdr:colOff>31750</xdr:colOff>
      <xdr:row>39</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87139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37338</xdr:rowOff>
    </xdr:from>
    <xdr:to>
      <xdr:col>69</xdr:col>
      <xdr:colOff>142875</xdr:colOff>
      <xdr:row>39</xdr:row>
      <xdr:rowOff>138938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123715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46482</xdr:rowOff>
    </xdr:from>
    <xdr:to>
      <xdr:col>65</xdr:col>
      <xdr:colOff>53975</xdr:colOff>
      <xdr:row>39</xdr:row>
      <xdr:rowOff>148082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132859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年度までの繰上償還及び平成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年度まで臨財債を発行しなかったことにより類似団体を下回っているが、令和元年度から公共施設の集約を目的とした大規模建設事業を予定しており、令和</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年度前後をピークに上昇する見込みである。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そのため、それ以外の公共事業を含め公共施設整備計画に基づき計画的に事業内容を精査の上、補助事業を活用する等、起債発行の抑制に努める。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87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157480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2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142239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126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161289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1724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99061</xdr:rowOff>
    </xdr:from>
    <xdr:to>
      <xdr:col>11</xdr:col>
      <xdr:colOff>60325</xdr:colOff>
      <xdr:row>79</xdr:row>
      <xdr:rowOff>29211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3811</xdr:rowOff>
    </xdr:from>
    <xdr:to>
      <xdr:col>6</xdr:col>
      <xdr:colOff>171450</xdr:colOff>
      <xdr:row>79</xdr:row>
      <xdr:rowOff>105411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90188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類似団体平均を上回った水準で推移しているのは、一部事務組合への負担金が多額となっている補助費等の経常収支比率が高いことが要因である。</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類似団体平均を上回っている補助費等、扶助費、その他の各項目については、経費抑制への取り組みを継続する。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77</xdr:row>
      <xdr:rowOff>133858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172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77</xdr:row>
      <xdr:rowOff>133858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3263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77</xdr:row>
      <xdr:rowOff>152146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3263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77</xdr:row>
      <xdr:rowOff>156718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353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762</xdr:rowOff>
    </xdr:from>
    <xdr:to>
      <xdr:col>69</xdr:col>
      <xdr:colOff>142875</xdr:colOff>
      <xdr:row>75</xdr:row>
      <xdr:rowOff>102362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28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112539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23276</xdr:rowOff>
    </xdr:from>
    <xdr:to>
      <xdr:col>29</xdr:col>
      <xdr:colOff>127000</xdr:colOff>
      <xdr:row>15</xdr:row>
      <xdr:rowOff>54969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42651"/>
          <a:ext cx="647700" cy="31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47031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54969</xdr:rowOff>
    </xdr:from>
    <xdr:to>
      <xdr:col>26</xdr:col>
      <xdr:colOff>50800</xdr:colOff>
      <xdr:row>15</xdr:row>
      <xdr:rowOff>114911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74344"/>
          <a:ext cx="698500" cy="59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156465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114911</xdr:rowOff>
    </xdr:from>
    <xdr:to>
      <xdr:col>22</xdr:col>
      <xdr:colOff>114300</xdr:colOff>
      <xdr:row>15</xdr:row>
      <xdr:rowOff>141053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34286"/>
          <a:ext cx="698500" cy="26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63147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141053</xdr:rowOff>
    </xdr:from>
    <xdr:to>
      <xdr:col>18</xdr:col>
      <xdr:colOff>177800</xdr:colOff>
      <xdr:row>16</xdr:row>
      <xdr:rowOff>1901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60428"/>
          <a:ext cx="698500" cy="3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5182</xdr:rowOff>
    </xdr:from>
    <xdr:to>
      <xdr:col>19</xdr:col>
      <xdr:colOff>38100</xdr:colOff>
      <xdr:row>15</xdr:row>
      <xdr:rowOff>106782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624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116959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39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28107</xdr:rowOff>
    </xdr:from>
    <xdr:to>
      <xdr:col>15</xdr:col>
      <xdr:colOff>101600</xdr:colOff>
      <xdr:row>15</xdr:row>
      <xdr:rowOff>129707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47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139884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41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143926</xdr:rowOff>
    </xdr:from>
    <xdr:to>
      <xdr:col>29</xdr:col>
      <xdr:colOff>177800</xdr:colOff>
      <xdr:row>15</xdr:row>
      <xdr:rowOff>74076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91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160453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4169</xdr:rowOff>
    </xdr:from>
    <xdr:to>
      <xdr:col>26</xdr:col>
      <xdr:colOff>101600</xdr:colOff>
      <xdr:row>15</xdr:row>
      <xdr:rowOff>105769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23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115946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9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64111</xdr:rowOff>
    </xdr:from>
    <xdr:to>
      <xdr:col>22</xdr:col>
      <xdr:colOff>165100</xdr:colOff>
      <xdr:row>15</xdr:row>
      <xdr:rowOff>165711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8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4438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5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90253</xdr:rowOff>
    </xdr:from>
    <xdr:to>
      <xdr:col>19</xdr:col>
      <xdr:colOff>38100</xdr:colOff>
      <xdr:row>16</xdr:row>
      <xdr:rowOff>20403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0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122551</xdr:rowOff>
    </xdr:from>
    <xdr:to>
      <xdr:col>15</xdr:col>
      <xdr:colOff>101600</xdr:colOff>
      <xdr:row>16</xdr:row>
      <xdr:rowOff>52701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41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37478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2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30371</xdr:rowOff>
    </xdr:from>
    <xdr:to>
      <xdr:col>29</xdr:col>
      <xdr:colOff>127000</xdr:colOff>
      <xdr:row>36</xdr:row>
      <xdr:rowOff>39675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83621"/>
          <a:ext cx="647700" cy="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113621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23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30371</xdr:rowOff>
    </xdr:from>
    <xdr:to>
      <xdr:col>26</xdr:col>
      <xdr:colOff>50800</xdr:colOff>
      <xdr:row>36</xdr:row>
      <xdr:rowOff>135984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83621"/>
          <a:ext cx="698500" cy="10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34815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135984</xdr:rowOff>
    </xdr:from>
    <xdr:to>
      <xdr:col>22</xdr:col>
      <xdr:colOff>114300</xdr:colOff>
      <xdr:row>36</xdr:row>
      <xdr:rowOff>154660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89234"/>
          <a:ext cx="698500" cy="1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42999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284300</xdr:rowOff>
    </xdr:from>
    <xdr:to>
      <xdr:col>18</xdr:col>
      <xdr:colOff>177800</xdr:colOff>
      <xdr:row>36</xdr:row>
      <xdr:rowOff>154660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94650"/>
          <a:ext cx="698500" cy="213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181279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331775</xdr:rowOff>
    </xdr:from>
    <xdr:to>
      <xdr:col>29</xdr:col>
      <xdr:colOff>177800</xdr:colOff>
      <xdr:row>36</xdr:row>
      <xdr:rowOff>90475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4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303852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1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322471</xdr:rowOff>
    </xdr:from>
    <xdr:to>
      <xdr:col>26</xdr:col>
      <xdr:colOff>101600</xdr:colOff>
      <xdr:row>36</xdr:row>
      <xdr:rowOff>81171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3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65948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1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85184</xdr:rowOff>
    </xdr:from>
    <xdr:to>
      <xdr:col>22</xdr:col>
      <xdr:colOff>165100</xdr:colOff>
      <xdr:row>37</xdr:row>
      <xdr:rowOff>15334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3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103860</xdr:rowOff>
    </xdr:from>
    <xdr:to>
      <xdr:col>19</xdr:col>
      <xdr:colOff>38100</xdr:colOff>
      <xdr:row>37</xdr:row>
      <xdr:rowOff>34010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5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18787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4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233500</xdr:rowOff>
    </xdr:from>
    <xdr:to>
      <xdr:col>15</xdr:col>
      <xdr:colOff>101600</xdr:colOff>
      <xdr:row>35</xdr:row>
      <xdr:rowOff>335100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4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319877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93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15,772
337.23
10,523,906
10,371,793
119,384
6,447,938
8,703,616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60474</xdr:rowOff>
    </xdr:from>
    <xdr:to>
      <xdr:col>24</xdr:col>
      <xdr:colOff>63500</xdr:colOff>
      <xdr:row>35</xdr:row>
      <xdr:rowOff>115419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61224"/>
          <a:ext cx="838200" cy="5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73144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0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60474</xdr:rowOff>
    </xdr:from>
    <xdr:to>
      <xdr:col>19</xdr:col>
      <xdr:colOff>177800</xdr:colOff>
      <xdr:row>35</xdr:row>
      <xdr:rowOff>87040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61224"/>
          <a:ext cx="889000" cy="2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51069</xdr:rowOff>
    </xdr:from>
    <xdr:to>
      <xdr:col>15</xdr:col>
      <xdr:colOff>50800</xdr:colOff>
      <xdr:row>35</xdr:row>
      <xdr:rowOff>87040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51819"/>
          <a:ext cx="889000" cy="3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4805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32846</xdr:rowOff>
    </xdr:from>
    <xdr:to>
      <xdr:col>10</xdr:col>
      <xdr:colOff>114300</xdr:colOff>
      <xdr:row>35</xdr:row>
      <xdr:rowOff>51069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33596"/>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2930</xdr:rowOff>
    </xdr:from>
    <xdr:to>
      <xdr:col>10</xdr:col>
      <xdr:colOff>165100</xdr:colOff>
      <xdr:row>34</xdr:row>
      <xdr:rowOff>104530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121057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19242</xdr:rowOff>
    </xdr:from>
    <xdr:to>
      <xdr:col>6</xdr:col>
      <xdr:colOff>38100</xdr:colOff>
      <xdr:row>34</xdr:row>
      <xdr:rowOff>120842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137369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6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64619</xdr:rowOff>
    </xdr:from>
    <xdr:to>
      <xdr:col>24</xdr:col>
      <xdr:colOff>114300</xdr:colOff>
      <xdr:row>35</xdr:row>
      <xdr:rowOff>166219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43046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9674</xdr:rowOff>
    </xdr:from>
    <xdr:to>
      <xdr:col>20</xdr:col>
      <xdr:colOff>38100</xdr:colOff>
      <xdr:row>35</xdr:row>
      <xdr:rowOff>111274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1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127801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8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36240</xdr:rowOff>
    </xdr:from>
    <xdr:to>
      <xdr:col>15</xdr:col>
      <xdr:colOff>101600</xdr:colOff>
      <xdr:row>35</xdr:row>
      <xdr:rowOff>137840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3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154367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1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269</xdr:rowOff>
    </xdr:from>
    <xdr:to>
      <xdr:col>10</xdr:col>
      <xdr:colOff>165100</xdr:colOff>
      <xdr:row>35</xdr:row>
      <xdr:rowOff>101869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92996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153496</xdr:rowOff>
    </xdr:from>
    <xdr:to>
      <xdr:col>6</xdr:col>
      <xdr:colOff>38100</xdr:colOff>
      <xdr:row>35</xdr:row>
      <xdr:rowOff>83646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8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74773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7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13105</xdr:rowOff>
    </xdr:from>
    <xdr:to>
      <xdr:col>24</xdr:col>
      <xdr:colOff>62865</xdr:colOff>
      <xdr:row>58</xdr:row>
      <xdr:rowOff>128417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57055"/>
          <a:ext cx="1270" cy="1315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132244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128417</xdr:rowOff>
    </xdr:from>
    <xdr:to>
      <xdr:col>24</xdr:col>
      <xdr:colOff>152400</xdr:colOff>
      <xdr:row>58</xdr:row>
      <xdr:rowOff>128417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2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131232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3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13105</xdr:rowOff>
    </xdr:from>
    <xdr:to>
      <xdr:col>24</xdr:col>
      <xdr:colOff>152400</xdr:colOff>
      <xdr:row>51</xdr:row>
      <xdr:rowOff>13105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5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101328</xdr:rowOff>
    </xdr:from>
    <xdr:to>
      <xdr:col>24</xdr:col>
      <xdr:colOff>63500</xdr:colOff>
      <xdr:row>56</xdr:row>
      <xdr:rowOff>107108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02528"/>
          <a:ext cx="8382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79544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3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56667</xdr:rowOff>
    </xdr:from>
    <xdr:to>
      <xdr:col>24</xdr:col>
      <xdr:colOff>114300</xdr:colOff>
      <xdr:row>55</xdr:row>
      <xdr:rowOff>158267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74304</xdr:rowOff>
    </xdr:from>
    <xdr:to>
      <xdr:col>19</xdr:col>
      <xdr:colOff>177800</xdr:colOff>
      <xdr:row>56</xdr:row>
      <xdr:rowOff>107108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675504"/>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106421</xdr:rowOff>
    </xdr:from>
    <xdr:to>
      <xdr:col>20</xdr:col>
      <xdr:colOff>38100</xdr:colOff>
      <xdr:row>56</xdr:row>
      <xdr:rowOff>36571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53098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74304</xdr:rowOff>
    </xdr:from>
    <xdr:to>
      <xdr:col>15</xdr:col>
      <xdr:colOff>50800</xdr:colOff>
      <xdr:row>57</xdr:row>
      <xdr:rowOff>22282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75504"/>
          <a:ext cx="889000" cy="11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72702</xdr:rowOff>
    </xdr:from>
    <xdr:to>
      <xdr:col>15</xdr:col>
      <xdr:colOff>101600</xdr:colOff>
      <xdr:row>56</xdr:row>
      <xdr:rowOff>2852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0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19379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27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22282</xdr:rowOff>
    </xdr:from>
    <xdr:to>
      <xdr:col>10</xdr:col>
      <xdr:colOff>114300</xdr:colOff>
      <xdr:row>57</xdr:row>
      <xdr:rowOff>50628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94932"/>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137526</xdr:rowOff>
    </xdr:from>
    <xdr:to>
      <xdr:col>10</xdr:col>
      <xdr:colOff>165100</xdr:colOff>
      <xdr:row>55</xdr:row>
      <xdr:rowOff>67676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3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84203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1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77078</xdr:rowOff>
    </xdr:from>
    <xdr:to>
      <xdr:col>6</xdr:col>
      <xdr:colOff>38100</xdr:colOff>
      <xdr:row>56</xdr:row>
      <xdr:rowOff>7228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0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23755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28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50528</xdr:rowOff>
    </xdr:from>
    <xdr:to>
      <xdr:col>24</xdr:col>
      <xdr:colOff>114300</xdr:colOff>
      <xdr:row>56</xdr:row>
      <xdr:rowOff>152128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28955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56308</xdr:rowOff>
    </xdr:from>
    <xdr:to>
      <xdr:col>20</xdr:col>
      <xdr:colOff>38100</xdr:colOff>
      <xdr:row>56</xdr:row>
      <xdr:rowOff>157908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149035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5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23504</xdr:rowOff>
    </xdr:from>
    <xdr:to>
      <xdr:col>15</xdr:col>
      <xdr:colOff>101600</xdr:colOff>
      <xdr:row>56</xdr:row>
      <xdr:rowOff>125104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116231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7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142932</xdr:rowOff>
    </xdr:from>
    <xdr:to>
      <xdr:col>10</xdr:col>
      <xdr:colOff>165100</xdr:colOff>
      <xdr:row>57</xdr:row>
      <xdr:rowOff>73082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4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64209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3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171278</xdr:rowOff>
    </xdr:from>
    <xdr:to>
      <xdr:col>6</xdr:col>
      <xdr:colOff>38100</xdr:colOff>
      <xdr:row>57</xdr:row>
      <xdr:rowOff>101428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7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92555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145186</xdr:rowOff>
    </xdr:from>
    <xdr:to>
      <xdr:col>24</xdr:col>
      <xdr:colOff>63500</xdr:colOff>
      <xdr:row>73</xdr:row>
      <xdr:rowOff>75601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489586"/>
          <a:ext cx="838200" cy="10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97000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7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75601</xdr:rowOff>
    </xdr:from>
    <xdr:to>
      <xdr:col>19</xdr:col>
      <xdr:colOff>177800</xdr:colOff>
      <xdr:row>74</xdr:row>
      <xdr:rowOff>32944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591451"/>
          <a:ext cx="889000" cy="1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136318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6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32944</xdr:rowOff>
    </xdr:from>
    <xdr:to>
      <xdr:col>15</xdr:col>
      <xdr:colOff>50800</xdr:colOff>
      <xdr:row>74</xdr:row>
      <xdr:rowOff>127996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720244"/>
          <a:ext cx="889000" cy="9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5467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113823</xdr:rowOff>
    </xdr:from>
    <xdr:to>
      <xdr:col>10</xdr:col>
      <xdr:colOff>114300</xdr:colOff>
      <xdr:row>74</xdr:row>
      <xdr:rowOff>127996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80112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100840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119082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94386</xdr:rowOff>
    </xdr:from>
    <xdr:to>
      <xdr:col>24</xdr:col>
      <xdr:colOff>114300</xdr:colOff>
      <xdr:row>73</xdr:row>
      <xdr:rowOff>24536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4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117263</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2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24801</xdr:rowOff>
    </xdr:from>
    <xdr:to>
      <xdr:col>20</xdr:col>
      <xdr:colOff>38100</xdr:colOff>
      <xdr:row>73</xdr:row>
      <xdr:rowOff>126401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5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142928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31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153594</xdr:rowOff>
    </xdr:from>
    <xdr:to>
      <xdr:col>15</xdr:col>
      <xdr:colOff>101600</xdr:colOff>
      <xdr:row>74</xdr:row>
      <xdr:rowOff>83744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66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100271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4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77196</xdr:rowOff>
    </xdr:from>
    <xdr:to>
      <xdr:col>10</xdr:col>
      <xdr:colOff>165100</xdr:colOff>
      <xdr:row>75</xdr:row>
      <xdr:rowOff>7346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76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23873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5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63023</xdr:rowOff>
    </xdr:from>
    <xdr:to>
      <xdr:col>6</xdr:col>
      <xdr:colOff>38100</xdr:colOff>
      <xdr:row>74</xdr:row>
      <xdr:rowOff>164623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7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9700</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52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64102</xdr:rowOff>
    </xdr:from>
    <xdr:to>
      <xdr:col>24</xdr:col>
      <xdr:colOff>63500</xdr:colOff>
      <xdr:row>93</xdr:row>
      <xdr:rowOff>80973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008952"/>
          <a:ext cx="8382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149257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3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64102</xdr:rowOff>
    </xdr:from>
    <xdr:to>
      <xdr:col>19</xdr:col>
      <xdr:colOff>177800</xdr:colOff>
      <xdr:row>93</xdr:row>
      <xdr:rowOff>118418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08952"/>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81546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118418</xdr:rowOff>
    </xdr:from>
    <xdr:to>
      <xdr:col>15</xdr:col>
      <xdr:colOff>50800</xdr:colOff>
      <xdr:row>94</xdr:row>
      <xdr:rowOff>56696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0632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74871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43711</xdr:rowOff>
    </xdr:from>
    <xdr:to>
      <xdr:col>10</xdr:col>
      <xdr:colOff>114300</xdr:colOff>
      <xdr:row>94</xdr:row>
      <xdr:rowOff>56696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160011"/>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68692</xdr:rowOff>
    </xdr:from>
    <xdr:to>
      <xdr:col>10</xdr:col>
      <xdr:colOff>165100</xdr:colOff>
      <xdr:row>94</xdr:row>
      <xdr:rowOff>170292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18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161419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87300</xdr:rowOff>
    </xdr:from>
    <xdr:to>
      <xdr:col>6</xdr:col>
      <xdr:colOff>38100</xdr:colOff>
      <xdr:row>95</xdr:row>
      <xdr:rowOff>17450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2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2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30173</xdr:rowOff>
    </xdr:from>
    <xdr:to>
      <xdr:col>24</xdr:col>
      <xdr:colOff>114300</xdr:colOff>
      <xdr:row>93</xdr:row>
      <xdr:rowOff>131773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97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53050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2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13302</xdr:rowOff>
    </xdr:from>
    <xdr:to>
      <xdr:col>20</xdr:col>
      <xdr:colOff>38100</xdr:colOff>
      <xdr:row>93</xdr:row>
      <xdr:rowOff>114902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131429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7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67618</xdr:rowOff>
    </xdr:from>
    <xdr:to>
      <xdr:col>15</xdr:col>
      <xdr:colOff>101600</xdr:colOff>
      <xdr:row>93</xdr:row>
      <xdr:rowOff>169218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01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14295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78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5896</xdr:rowOff>
    </xdr:from>
    <xdr:to>
      <xdr:col>10</xdr:col>
      <xdr:colOff>165100</xdr:colOff>
      <xdr:row>94</xdr:row>
      <xdr:rowOff>107496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1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124023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58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164361</xdr:rowOff>
    </xdr:from>
    <xdr:to>
      <xdr:col>6</xdr:col>
      <xdr:colOff>38100</xdr:colOff>
      <xdr:row>94</xdr:row>
      <xdr:rowOff>94511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1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111038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588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117332</xdr:rowOff>
    </xdr:from>
    <xdr:to>
      <xdr:col>55</xdr:col>
      <xdr:colOff>0</xdr:colOff>
      <xdr:row>37</xdr:row>
      <xdr:rowOff>139365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460982"/>
          <a:ext cx="8382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129664</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473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117332</xdr:rowOff>
    </xdr:from>
    <xdr:to>
      <xdr:col>50</xdr:col>
      <xdr:colOff>114300</xdr:colOff>
      <xdr:row>38</xdr:row>
      <xdr:rowOff>8661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60982"/>
          <a:ext cx="889000" cy="6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106194</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62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7897</xdr:rowOff>
    </xdr:from>
    <xdr:to>
      <xdr:col>45</xdr:col>
      <xdr:colOff>177800</xdr:colOff>
      <xdr:row>38</xdr:row>
      <xdr:rowOff>8661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522997"/>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111102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62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7897</xdr:rowOff>
    </xdr:from>
    <xdr:to>
      <xdr:col>41</xdr:col>
      <xdr:colOff>50800</xdr:colOff>
      <xdr:row>38</xdr:row>
      <xdr:rowOff>24731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22997"/>
          <a:ext cx="889000" cy="1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166918</xdr:rowOff>
    </xdr:from>
    <xdr:to>
      <xdr:col>41</xdr:col>
      <xdr:colOff>101600</xdr:colOff>
      <xdr:row>38</xdr:row>
      <xdr:rowOff>97068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51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88195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60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12584</xdr:rowOff>
    </xdr:from>
    <xdr:to>
      <xdr:col>36</xdr:col>
      <xdr:colOff>165100</xdr:colOff>
      <xdr:row>38</xdr:row>
      <xdr:rowOff>114184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52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105311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62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88565</xdr:rowOff>
    </xdr:from>
    <xdr:to>
      <xdr:col>55</xdr:col>
      <xdr:colOff>50800</xdr:colOff>
      <xdr:row>38</xdr:row>
      <xdr:rowOff>18715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3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111442</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66532</xdr:rowOff>
    </xdr:from>
    <xdr:to>
      <xdr:col>50</xdr:col>
      <xdr:colOff>165100</xdr:colOff>
      <xdr:row>37</xdr:row>
      <xdr:rowOff>168132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1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13209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618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129311</xdr:rowOff>
    </xdr:from>
    <xdr:to>
      <xdr:col>46</xdr:col>
      <xdr:colOff>38100</xdr:colOff>
      <xdr:row>38</xdr:row>
      <xdr:rowOff>59461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75988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62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128547</xdr:rowOff>
    </xdr:from>
    <xdr:to>
      <xdr:col>41</xdr:col>
      <xdr:colOff>101600</xdr:colOff>
      <xdr:row>38</xdr:row>
      <xdr:rowOff>58697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7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75224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624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145381</xdr:rowOff>
    </xdr:from>
    <xdr:to>
      <xdr:col>36</xdr:col>
      <xdr:colOff>165100</xdr:colOff>
      <xdr:row>38</xdr:row>
      <xdr:rowOff>75532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890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92058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626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61723</xdr:rowOff>
    </xdr:from>
    <xdr:to>
      <xdr:col>55</xdr:col>
      <xdr:colOff>0</xdr:colOff>
      <xdr:row>58</xdr:row>
      <xdr:rowOff>137179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10005823"/>
          <a:ext cx="838200" cy="7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28860</xdr:rowOff>
    </xdr:from>
    <xdr:to>
      <xdr:col>50</xdr:col>
      <xdr:colOff>114300</xdr:colOff>
      <xdr:row>58</xdr:row>
      <xdr:rowOff>137179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972960"/>
          <a:ext cx="889000" cy="10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4718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28860</xdr:rowOff>
    </xdr:from>
    <xdr:to>
      <xdr:col>45</xdr:col>
      <xdr:colOff>177800</xdr:colOff>
      <xdr:row>58</xdr:row>
      <xdr:rowOff>118458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972960"/>
          <a:ext cx="889000" cy="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124276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1006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118458</xdr:rowOff>
    </xdr:from>
    <xdr:to>
      <xdr:col>41</xdr:col>
      <xdr:colOff>50800</xdr:colOff>
      <xdr:row>58</xdr:row>
      <xdr:rowOff>148668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10062558"/>
          <a:ext cx="889000" cy="3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61737</xdr:rowOff>
    </xdr:from>
    <xdr:to>
      <xdr:col>41</xdr:col>
      <xdr:colOff>101600</xdr:colOff>
      <xdr:row>58</xdr:row>
      <xdr:rowOff>163337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1000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8414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8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53478</xdr:rowOff>
    </xdr:from>
    <xdr:to>
      <xdr:col>36</xdr:col>
      <xdr:colOff>165100</xdr:colOff>
      <xdr:row>58</xdr:row>
      <xdr:rowOff>155078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99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155</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5" y="97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10923</xdr:rowOff>
    </xdr:from>
    <xdr:to>
      <xdr:col>55</xdr:col>
      <xdr:colOff>50800</xdr:colOff>
      <xdr:row>58</xdr:row>
      <xdr:rowOff>112523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33800</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0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86379</xdr:rowOff>
    </xdr:from>
    <xdr:to>
      <xdr:col>50</xdr:col>
      <xdr:colOff>165100</xdr:colOff>
      <xdr:row>59</xdr:row>
      <xdr:rowOff>16529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7656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12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149510</xdr:rowOff>
    </xdr:from>
    <xdr:to>
      <xdr:col>46</xdr:col>
      <xdr:colOff>38100</xdr:colOff>
      <xdr:row>58</xdr:row>
      <xdr:rowOff>79660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96187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969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67658</xdr:rowOff>
    </xdr:from>
    <xdr:to>
      <xdr:col>41</xdr:col>
      <xdr:colOff>101600</xdr:colOff>
      <xdr:row>58</xdr:row>
      <xdr:rowOff>169258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0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160385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10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97868</xdr:rowOff>
    </xdr:from>
    <xdr:to>
      <xdr:col>36</xdr:col>
      <xdr:colOff>165100</xdr:colOff>
      <xdr:row>59</xdr:row>
      <xdr:rowOff>28018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4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19145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1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27048</xdr:rowOff>
    </xdr:from>
    <xdr:to>
      <xdr:col>55</xdr:col>
      <xdr:colOff>0</xdr:colOff>
      <xdr:row>79</xdr:row>
      <xdr:rowOff>39638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71598"/>
          <a:ext cx="8382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167795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6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49989</xdr:rowOff>
    </xdr:from>
    <xdr:to>
      <xdr:col>50</xdr:col>
      <xdr:colOff>114300</xdr:colOff>
      <xdr:row>79</xdr:row>
      <xdr:rowOff>27048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23089"/>
          <a:ext cx="889000" cy="1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84061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49989</xdr:rowOff>
    </xdr:from>
    <xdr:to>
      <xdr:col>45</xdr:col>
      <xdr:colOff>177800</xdr:colOff>
      <xdr:row>78</xdr:row>
      <xdr:rowOff>132108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423089"/>
          <a:ext cx="889000" cy="8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41082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5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132108</xdr:rowOff>
    </xdr:from>
    <xdr:to>
      <xdr:col>41</xdr:col>
      <xdr:colOff>50800</xdr:colOff>
      <xdr:row>78</xdr:row>
      <xdr:rowOff>156307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505208"/>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163497</xdr:rowOff>
    </xdr:from>
    <xdr:to>
      <xdr:col>41</xdr:col>
      <xdr:colOff>101600</xdr:colOff>
      <xdr:row>79</xdr:row>
      <xdr:rowOff>93647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5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84774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6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153944</xdr:rowOff>
    </xdr:from>
    <xdr:to>
      <xdr:col>36</xdr:col>
      <xdr:colOff>165100</xdr:colOff>
      <xdr:row>79</xdr:row>
      <xdr:rowOff>84094</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5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75221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6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160288</xdr:rowOff>
    </xdr:from>
    <xdr:to>
      <xdr:col>55</xdr:col>
      <xdr:colOff>50800</xdr:colOff>
      <xdr:row>79</xdr:row>
      <xdr:rowOff>90438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123345</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147698</xdr:rowOff>
    </xdr:from>
    <xdr:to>
      <xdr:col>50</xdr:col>
      <xdr:colOff>165100</xdr:colOff>
      <xdr:row>79</xdr:row>
      <xdr:rowOff>77848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2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68975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61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170639</xdr:rowOff>
    </xdr:from>
    <xdr:to>
      <xdr:col>46</xdr:col>
      <xdr:colOff>38100</xdr:colOff>
      <xdr:row>78</xdr:row>
      <xdr:rowOff>100789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7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117316</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50795" y="1314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81308</xdr:rowOff>
    </xdr:from>
    <xdr:to>
      <xdr:col>41</xdr:col>
      <xdr:colOff>101600</xdr:colOff>
      <xdr:row>79</xdr:row>
      <xdr:rowOff>11458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27985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22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105507</xdr:rowOff>
    </xdr:from>
    <xdr:to>
      <xdr:col>36</xdr:col>
      <xdr:colOff>165100</xdr:colOff>
      <xdr:row>79</xdr:row>
      <xdr:rowOff>35657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52184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2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75121</xdr:rowOff>
    </xdr:from>
    <xdr:to>
      <xdr:col>54</xdr:col>
      <xdr:colOff>189865</xdr:colOff>
      <xdr:row>98</xdr:row>
      <xdr:rowOff>104533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77071"/>
          <a:ext cx="1270" cy="122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108360</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1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104533</xdr:rowOff>
    </xdr:from>
    <xdr:to>
      <xdr:col>55</xdr:col>
      <xdr:colOff>88900</xdr:colOff>
      <xdr:row>98</xdr:row>
      <xdr:rowOff>104533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0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21798</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5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75121</xdr:rowOff>
    </xdr:from>
    <xdr:to>
      <xdr:col>55</xdr:col>
      <xdr:colOff>88900</xdr:colOff>
      <xdr:row>91</xdr:row>
      <xdr:rowOff>75121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7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155487</xdr:rowOff>
    </xdr:from>
    <xdr:to>
      <xdr:col>55</xdr:col>
      <xdr:colOff>0</xdr:colOff>
      <xdr:row>97</xdr:row>
      <xdr:rowOff>61849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271787"/>
          <a:ext cx="838200" cy="4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31387</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9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52960</xdr:rowOff>
    </xdr:from>
    <xdr:to>
      <xdr:col>55</xdr:col>
      <xdr:colOff>50800</xdr:colOff>
      <xdr:row>96</xdr:row>
      <xdr:rowOff>154560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61849</xdr:rowOff>
    </xdr:from>
    <xdr:to>
      <xdr:col>50</xdr:col>
      <xdr:colOff>114300</xdr:colOff>
      <xdr:row>99</xdr:row>
      <xdr:rowOff>20244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92499"/>
          <a:ext cx="889000" cy="3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34404</xdr:rowOff>
    </xdr:from>
    <xdr:to>
      <xdr:col>50</xdr:col>
      <xdr:colOff>165100</xdr:colOff>
      <xdr:row>96</xdr:row>
      <xdr:rowOff>136004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152531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20244</xdr:rowOff>
    </xdr:from>
    <xdr:to>
      <xdr:col>45</xdr:col>
      <xdr:colOff>177800</xdr:colOff>
      <xdr:row>99</xdr:row>
      <xdr:rowOff>21755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993794"/>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137173</xdr:rowOff>
    </xdr:from>
    <xdr:to>
      <xdr:col>46</xdr:col>
      <xdr:colOff>38100</xdr:colOff>
      <xdr:row>97</xdr:row>
      <xdr:rowOff>67323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83850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21755</xdr:rowOff>
    </xdr:from>
    <xdr:to>
      <xdr:col>41</xdr:col>
      <xdr:colOff>50800</xdr:colOff>
      <xdr:row>99</xdr:row>
      <xdr:rowOff>43942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995305"/>
          <a:ext cx="889000" cy="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157835</xdr:rowOff>
    </xdr:from>
    <xdr:to>
      <xdr:col>41</xdr:col>
      <xdr:colOff>101600</xdr:colOff>
      <xdr:row>96</xdr:row>
      <xdr:rowOff>87985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104512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148019</xdr:rowOff>
    </xdr:from>
    <xdr:to>
      <xdr:col>36</xdr:col>
      <xdr:colOff>165100</xdr:colOff>
      <xdr:row>96</xdr:row>
      <xdr:rowOff>78169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94696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1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104687</xdr:rowOff>
    </xdr:from>
    <xdr:to>
      <xdr:col>55</xdr:col>
      <xdr:colOff>50800</xdr:colOff>
      <xdr:row>95</xdr:row>
      <xdr:rowOff>34837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22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127564</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0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11049</xdr:rowOff>
    </xdr:from>
    <xdr:to>
      <xdr:col>50</xdr:col>
      <xdr:colOff>165100</xdr:colOff>
      <xdr:row>97</xdr:row>
      <xdr:rowOff>112649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103776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140894</xdr:rowOff>
    </xdr:from>
    <xdr:to>
      <xdr:col>46</xdr:col>
      <xdr:colOff>38100</xdr:colOff>
      <xdr:row>99</xdr:row>
      <xdr:rowOff>71044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94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62171</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15428" y="1703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142405</xdr:rowOff>
    </xdr:from>
    <xdr:to>
      <xdr:col>41</xdr:col>
      <xdr:colOff>101600</xdr:colOff>
      <xdr:row>99</xdr:row>
      <xdr:rowOff>72555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9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63682</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626428" y="1703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164592</xdr:rowOff>
    </xdr:from>
    <xdr:to>
      <xdr:col>36</xdr:col>
      <xdr:colOff>165100</xdr:colOff>
      <xdr:row>99</xdr:row>
      <xdr:rowOff>94742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96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99</xdr:row>
      <xdr:rowOff>85869</xdr:rowOff>
    </xdr:from>
    <xdr:ext cx="313932"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815333" y="170594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159741</xdr:rowOff>
    </xdr:from>
    <xdr:to>
      <xdr:col>85</xdr:col>
      <xdr:colOff>127000</xdr:colOff>
      <xdr:row>39</xdr:row>
      <xdr:rowOff>40049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74841"/>
          <a:ext cx="838200" cy="5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43426</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87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152178</xdr:rowOff>
    </xdr:from>
    <xdr:to>
      <xdr:col>81</xdr:col>
      <xdr:colOff>50800</xdr:colOff>
      <xdr:row>38</xdr:row>
      <xdr:rowOff>159741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67278"/>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152178</xdr:rowOff>
    </xdr:from>
    <xdr:to>
      <xdr:col>76</xdr:col>
      <xdr:colOff>114300</xdr:colOff>
      <xdr:row>39</xdr:row>
      <xdr:rowOff>38488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67278"/>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5493</xdr:rowOff>
    </xdr:from>
    <xdr:to>
      <xdr:col>71</xdr:col>
      <xdr:colOff>177800</xdr:colOff>
      <xdr:row>39</xdr:row>
      <xdr:rowOff>38488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92043"/>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83642</xdr:rowOff>
    </xdr:from>
    <xdr:to>
      <xdr:col>72</xdr:col>
      <xdr:colOff>38100</xdr:colOff>
      <xdr:row>39</xdr:row>
      <xdr:rowOff>13792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9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30319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19406</xdr:rowOff>
    </xdr:from>
    <xdr:to>
      <xdr:col>67</xdr:col>
      <xdr:colOff>101600</xdr:colOff>
      <xdr:row>38</xdr:row>
      <xdr:rowOff>121006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3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137533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160699</xdr:rowOff>
    </xdr:from>
    <xdr:to>
      <xdr:col>85</xdr:col>
      <xdr:colOff>177800</xdr:colOff>
      <xdr:row>39</xdr:row>
      <xdr:rowOff>90849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75626</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0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108941</xdr:rowOff>
    </xdr:from>
    <xdr:to>
      <xdr:col>81</xdr:col>
      <xdr:colOff>101600</xdr:colOff>
      <xdr:row>39</xdr:row>
      <xdr:rowOff>39091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30218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71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101378</xdr:rowOff>
    </xdr:from>
    <xdr:to>
      <xdr:col>76</xdr:col>
      <xdr:colOff>165100</xdr:colOff>
      <xdr:row>39</xdr:row>
      <xdr:rowOff>31528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22655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70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159138</xdr:rowOff>
    </xdr:from>
    <xdr:to>
      <xdr:col>72</xdr:col>
      <xdr:colOff>38100</xdr:colOff>
      <xdr:row>39</xdr:row>
      <xdr:rowOff>89288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80415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66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126143</xdr:rowOff>
    </xdr:from>
    <xdr:to>
      <xdr:col>67</xdr:col>
      <xdr:colOff>101600</xdr:colOff>
      <xdr:row>39</xdr:row>
      <xdr:rowOff>56293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47420</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73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165709</xdr:rowOff>
    </xdr:from>
    <xdr:to>
      <xdr:col>85</xdr:col>
      <xdr:colOff>127000</xdr:colOff>
      <xdr:row>76</xdr:row>
      <xdr:rowOff>169444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195909"/>
          <a:ext cx="8382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161065</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19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94235</xdr:rowOff>
    </xdr:from>
    <xdr:to>
      <xdr:col>81</xdr:col>
      <xdr:colOff>50800</xdr:colOff>
      <xdr:row>76</xdr:row>
      <xdr:rowOff>165709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124435"/>
          <a:ext cx="889000" cy="7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115777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49530</xdr:rowOff>
    </xdr:from>
    <xdr:to>
      <xdr:col>76</xdr:col>
      <xdr:colOff>114300</xdr:colOff>
      <xdr:row>76</xdr:row>
      <xdr:rowOff>94235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736830"/>
          <a:ext cx="889000" cy="38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116107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49530</xdr:rowOff>
    </xdr:from>
    <xdr:to>
      <xdr:col>71</xdr:col>
      <xdr:colOff>177800</xdr:colOff>
      <xdr:row>75</xdr:row>
      <xdr:rowOff>27749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736830"/>
          <a:ext cx="889000" cy="14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44945</xdr:rowOff>
    </xdr:from>
    <xdr:to>
      <xdr:col>72</xdr:col>
      <xdr:colOff>38100</xdr:colOff>
      <xdr:row>75</xdr:row>
      <xdr:rowOff>146546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137672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26746</xdr:rowOff>
    </xdr:from>
    <xdr:to>
      <xdr:col>67</xdr:col>
      <xdr:colOff>101600</xdr:colOff>
      <xdr:row>75</xdr:row>
      <xdr:rowOff>128346</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119473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118644</xdr:rowOff>
    </xdr:from>
    <xdr:to>
      <xdr:col>85</xdr:col>
      <xdr:colOff>177800</xdr:colOff>
      <xdr:row>77</xdr:row>
      <xdr:rowOff>48794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141521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0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114909</xdr:rowOff>
    </xdr:from>
    <xdr:to>
      <xdr:col>81</xdr:col>
      <xdr:colOff>101600</xdr:colOff>
      <xdr:row>77</xdr:row>
      <xdr:rowOff>45059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4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61586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9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43435</xdr:rowOff>
    </xdr:from>
    <xdr:to>
      <xdr:col>76</xdr:col>
      <xdr:colOff>165100</xdr:colOff>
      <xdr:row>76</xdr:row>
      <xdr:rowOff>145035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161561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8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170180</xdr:rowOff>
    </xdr:from>
    <xdr:to>
      <xdr:col>72</xdr:col>
      <xdr:colOff>38100</xdr:colOff>
      <xdr:row>74</xdr:row>
      <xdr:rowOff>100330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6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116857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4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148399</xdr:rowOff>
    </xdr:from>
    <xdr:to>
      <xdr:col>67</xdr:col>
      <xdr:colOff>101600</xdr:colOff>
      <xdr:row>75</xdr:row>
      <xdr:rowOff>78549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8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95076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6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73160</xdr:rowOff>
    </xdr:from>
    <xdr:to>
      <xdr:col>85</xdr:col>
      <xdr:colOff>127000</xdr:colOff>
      <xdr:row>98</xdr:row>
      <xdr:rowOff>73946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75260"/>
          <a:ext cx="8382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101573</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60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73946</xdr:rowOff>
    </xdr:from>
    <xdr:to>
      <xdr:col>81</xdr:col>
      <xdr:colOff>50800</xdr:colOff>
      <xdr:row>98</xdr:row>
      <xdr:rowOff>137807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76046"/>
          <a:ext cx="889000" cy="6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123313</xdr:rowOff>
    </xdr:from>
    <xdr:to>
      <xdr:col>76</xdr:col>
      <xdr:colOff>114300</xdr:colOff>
      <xdr:row>98</xdr:row>
      <xdr:rowOff>137807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25413"/>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99786</xdr:rowOff>
    </xdr:from>
    <xdr:to>
      <xdr:col>71</xdr:col>
      <xdr:colOff>177800</xdr:colOff>
      <xdr:row>98</xdr:row>
      <xdr:rowOff>123313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01886"/>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147824</xdr:rowOff>
    </xdr:from>
    <xdr:to>
      <xdr:col>72</xdr:col>
      <xdr:colOff>38100</xdr:colOff>
      <xdr:row>97</xdr:row>
      <xdr:rowOff>77974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94501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3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28897</xdr:rowOff>
    </xdr:from>
    <xdr:to>
      <xdr:col>67</xdr:col>
      <xdr:colOff>101600</xdr:colOff>
      <xdr:row>97</xdr:row>
      <xdr:rowOff>130497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5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147024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43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22360</xdr:rowOff>
    </xdr:from>
    <xdr:to>
      <xdr:col>85</xdr:col>
      <xdr:colOff>177800</xdr:colOff>
      <xdr:row>98</xdr:row>
      <xdr:rowOff>123960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108737</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3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23146</xdr:rowOff>
    </xdr:from>
    <xdr:to>
      <xdr:col>81</xdr:col>
      <xdr:colOff>101600</xdr:colOff>
      <xdr:row>98</xdr:row>
      <xdr:rowOff>124746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115873</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91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87007</xdr:rowOff>
    </xdr:from>
    <xdr:to>
      <xdr:col>76</xdr:col>
      <xdr:colOff>165100</xdr:colOff>
      <xdr:row>99</xdr:row>
      <xdr:rowOff>17157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8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8284</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3017" y="1698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72513</xdr:rowOff>
    </xdr:from>
    <xdr:to>
      <xdr:col>72</xdr:col>
      <xdr:colOff>38100</xdr:colOff>
      <xdr:row>99</xdr:row>
      <xdr:rowOff>2663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165240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48986</xdr:rowOff>
    </xdr:from>
    <xdr:to>
      <xdr:col>67</xdr:col>
      <xdr:colOff>101600</xdr:colOff>
      <xdr:row>98</xdr:row>
      <xdr:rowOff>150586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141713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4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12198</xdr:rowOff>
    </xdr:from>
    <xdr:to>
      <xdr:col>116</xdr:col>
      <xdr:colOff>63500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527298"/>
          <a:ext cx="8382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167155</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167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12198</xdr:rowOff>
    </xdr:from>
    <xdr:to>
      <xdr:col>111</xdr:col>
      <xdr:colOff>177800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527298"/>
          <a:ext cx="8890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102557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1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2025</xdr:rowOff>
    </xdr:from>
    <xdr:to>
      <xdr:col>107</xdr:col>
      <xdr:colOff>50800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17125"/>
          <a:ext cx="8890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109529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165817</xdr:rowOff>
    </xdr:from>
    <xdr:to>
      <xdr:col>102</xdr:col>
      <xdr:colOff>114300</xdr:colOff>
      <xdr:row>38</xdr:row>
      <xdr:rowOff>2025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338017"/>
          <a:ext cx="889000" cy="1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30778</xdr:rowOff>
    </xdr:from>
    <xdr:to>
      <xdr:col>102</xdr:col>
      <xdr:colOff>165100</xdr:colOff>
      <xdr:row>37</xdr:row>
      <xdr:rowOff>132378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148905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43752</xdr:rowOff>
    </xdr:from>
    <xdr:to>
      <xdr:col>98</xdr:col>
      <xdr:colOff>38100</xdr:colOff>
      <xdr:row>37</xdr:row>
      <xdr:rowOff>145352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136479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132848</xdr:rowOff>
    </xdr:from>
    <xdr:to>
      <xdr:col>112</xdr:col>
      <xdr:colOff>38100</xdr:colOff>
      <xdr:row>38</xdr:row>
      <xdr:rowOff>62998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54125</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569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122675</xdr:rowOff>
    </xdr:from>
    <xdr:to>
      <xdr:col>102</xdr:col>
      <xdr:colOff>165100</xdr:colOff>
      <xdr:row>38</xdr:row>
      <xdr:rowOff>52825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43952</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55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115017</xdr:rowOff>
    </xdr:from>
    <xdr:to>
      <xdr:col>98</xdr:col>
      <xdr:colOff>38100</xdr:colOff>
      <xdr:row>37</xdr:row>
      <xdr:rowOff>45167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2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61694</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06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24143</xdr:rowOff>
    </xdr:from>
    <xdr:to>
      <xdr:col>116</xdr:col>
      <xdr:colOff>63500</xdr:colOff>
      <xdr:row>58</xdr:row>
      <xdr:rowOff>24314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9968243"/>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156754</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586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23285</xdr:rowOff>
    </xdr:from>
    <xdr:to>
      <xdr:col>111</xdr:col>
      <xdr:colOff>177800</xdr:colOff>
      <xdr:row>58</xdr:row>
      <xdr:rowOff>24143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9967385"/>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119130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5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21799</xdr:rowOff>
    </xdr:from>
    <xdr:to>
      <xdr:col>107</xdr:col>
      <xdr:colOff>50800</xdr:colOff>
      <xdr:row>58</xdr:row>
      <xdr:rowOff>23285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96589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87127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51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21799</xdr:rowOff>
    </xdr:from>
    <xdr:to>
      <xdr:col>102</xdr:col>
      <xdr:colOff>114300</xdr:colOff>
      <xdr:row>58</xdr:row>
      <xdr:rowOff>24029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965899"/>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135592</xdr:rowOff>
    </xdr:from>
    <xdr:to>
      <xdr:col>102</xdr:col>
      <xdr:colOff>165100</xdr:colOff>
      <xdr:row>57</xdr:row>
      <xdr:rowOff>65742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73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82269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51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91586</xdr:rowOff>
    </xdr:from>
    <xdr:to>
      <xdr:col>98</xdr:col>
      <xdr:colOff>38100</xdr:colOff>
      <xdr:row>57</xdr:row>
      <xdr:rowOff>21736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69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38263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4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144964</xdr:rowOff>
    </xdr:from>
    <xdr:to>
      <xdr:col>116</xdr:col>
      <xdr:colOff>114300</xdr:colOff>
      <xdr:row>58</xdr:row>
      <xdr:rowOff>75114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59891</xdr:rowOff>
    </xdr:from>
    <xdr:ext cx="313932"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832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144793</xdr:rowOff>
    </xdr:from>
    <xdr:to>
      <xdr:col>112</xdr:col>
      <xdr:colOff>38100</xdr:colOff>
      <xdr:row>58</xdr:row>
      <xdr:rowOff>74943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66070</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66333" y="10010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143935</xdr:rowOff>
    </xdr:from>
    <xdr:to>
      <xdr:col>107</xdr:col>
      <xdr:colOff>101600</xdr:colOff>
      <xdr:row>58</xdr:row>
      <xdr:rowOff>74085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65212</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77333" y="10009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142449</xdr:rowOff>
    </xdr:from>
    <xdr:to>
      <xdr:col>102</xdr:col>
      <xdr:colOff>165100</xdr:colOff>
      <xdr:row>58</xdr:row>
      <xdr:rowOff>72599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63726</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88333" y="10007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144679</xdr:rowOff>
    </xdr:from>
    <xdr:to>
      <xdr:col>98</xdr:col>
      <xdr:colOff>38100</xdr:colOff>
      <xdr:row>58</xdr:row>
      <xdr:rowOff>74829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65956</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99333" y="100100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34868</xdr:rowOff>
    </xdr:from>
    <xdr:to>
      <xdr:col>116</xdr:col>
      <xdr:colOff>63500</xdr:colOff>
      <xdr:row>73</xdr:row>
      <xdr:rowOff>53689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550718"/>
          <a:ext cx="8382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125201</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81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53689</xdr:rowOff>
    </xdr:from>
    <xdr:to>
      <xdr:col>111</xdr:col>
      <xdr:colOff>177800</xdr:colOff>
      <xdr:row>73</xdr:row>
      <xdr:rowOff>127641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2569539"/>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65060</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2007</xdr:rowOff>
    </xdr:from>
    <xdr:to>
      <xdr:col>107</xdr:col>
      <xdr:colOff>50800</xdr:colOff>
      <xdr:row>73</xdr:row>
      <xdr:rowOff>127641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517857"/>
          <a:ext cx="889000" cy="1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20979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2007</xdr:rowOff>
    </xdr:from>
    <xdr:to>
      <xdr:col>102</xdr:col>
      <xdr:colOff>114300</xdr:colOff>
      <xdr:row>74</xdr:row>
      <xdr:rowOff>12808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517857"/>
          <a:ext cx="889000" cy="18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24720</xdr:rowOff>
    </xdr:from>
    <xdr:to>
      <xdr:col>102</xdr:col>
      <xdr:colOff>165100</xdr:colOff>
      <xdr:row>73</xdr:row>
      <xdr:rowOff>126320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5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117447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6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63906</xdr:rowOff>
    </xdr:from>
    <xdr:to>
      <xdr:col>98</xdr:col>
      <xdr:colOff>38100</xdr:colOff>
      <xdr:row>73</xdr:row>
      <xdr:rowOff>165506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10583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3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155518</xdr:rowOff>
    </xdr:from>
    <xdr:to>
      <xdr:col>116</xdr:col>
      <xdr:colOff>114300</xdr:colOff>
      <xdr:row>73</xdr:row>
      <xdr:rowOff>85668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49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6945</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35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2889</xdr:rowOff>
    </xdr:from>
    <xdr:to>
      <xdr:col>112</xdr:col>
      <xdr:colOff>38100</xdr:colOff>
      <xdr:row>73</xdr:row>
      <xdr:rowOff>104489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5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121016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2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76841</xdr:rowOff>
    </xdr:from>
    <xdr:to>
      <xdr:col>107</xdr:col>
      <xdr:colOff>101600</xdr:colOff>
      <xdr:row>74</xdr:row>
      <xdr:rowOff>6991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5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23518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3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122657</xdr:rowOff>
    </xdr:from>
    <xdr:to>
      <xdr:col>102</xdr:col>
      <xdr:colOff>165100</xdr:colOff>
      <xdr:row>73</xdr:row>
      <xdr:rowOff>52807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4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69334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24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133458</xdr:rowOff>
    </xdr:from>
    <xdr:to>
      <xdr:col>98</xdr:col>
      <xdr:colOff>38100</xdr:colOff>
      <xdr:row>74</xdr:row>
      <xdr:rowOff>63608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6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54735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74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物件費、災害復旧事業費、積立金、投資及び出資金、貸付金は類似団体と比較して下回っているものの、物件費では電算システム保守等の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業務委託関連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一層の経費削減が必要で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については施設の老朽化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については中学校までの医療費及び給食費の無償化を実施していることと、人口の高齢化に伴い高い水準で推移している。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については、一部事務組合への負担金が多額であることが要因で類似団体平均を上回っている。一部事務組合所有の施設も老朽化により更新の時期が迫っているため、計画的な整備を図らなければならない。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については、特に更新整備について施設老朽化に伴う運動公園施設等改修工事や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役場庁舎耐震改修工事により大幅な増になっている。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公債費、繰出金は類似団体と比較して上回って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おり、今後も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令和元年度から令和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年度にかけて荒熊内地区公共施設整備事業が予定されており地方債の現在高は増加傾向にあり、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上昇が想定されるため、町全体の事業内容の精査、取捨選択を徹底し、急激な上昇を避けるよう努めていく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特別会計については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健全な財政運営に努める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15,772
337.23
10,523,906
10,371,793
119,384
6,447,938
8,703,616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140843</xdr:rowOff>
    </xdr:from>
    <xdr:to>
      <xdr:col>24</xdr:col>
      <xdr:colOff>63500</xdr:colOff>
      <xdr:row>32</xdr:row>
      <xdr:rowOff>155321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2724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155321</xdr:rowOff>
    </xdr:from>
    <xdr:to>
      <xdr:col>19</xdr:col>
      <xdr:colOff>177800</xdr:colOff>
      <xdr:row>33</xdr:row>
      <xdr:rowOff>88646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41721"/>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86377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56261</xdr:rowOff>
    </xdr:from>
    <xdr:to>
      <xdr:col>15</xdr:col>
      <xdr:colOff>50800</xdr:colOff>
      <xdr:row>33</xdr:row>
      <xdr:rowOff>88646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14111"/>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123334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56261</xdr:rowOff>
    </xdr:from>
    <xdr:to>
      <xdr:col>10</xdr:col>
      <xdr:colOff>114300</xdr:colOff>
      <xdr:row>33</xdr:row>
      <xdr:rowOff>165989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14111"/>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93616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155719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90043</xdr:rowOff>
    </xdr:from>
    <xdr:to>
      <xdr:col>24</xdr:col>
      <xdr:colOff>114300</xdr:colOff>
      <xdr:row>33</xdr:row>
      <xdr:rowOff>20193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112920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2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104521</xdr:rowOff>
    </xdr:from>
    <xdr:to>
      <xdr:col>20</xdr:col>
      <xdr:colOff>38100</xdr:colOff>
      <xdr:row>33</xdr:row>
      <xdr:rowOff>34671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51198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6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37846</xdr:rowOff>
    </xdr:from>
    <xdr:to>
      <xdr:col>15</xdr:col>
      <xdr:colOff>101600</xdr:colOff>
      <xdr:row>33</xdr:row>
      <xdr:rowOff>139446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155973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5461</xdr:rowOff>
    </xdr:from>
    <xdr:to>
      <xdr:col>10</xdr:col>
      <xdr:colOff>165100</xdr:colOff>
      <xdr:row>33</xdr:row>
      <xdr:rowOff>107061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123588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115189</xdr:rowOff>
    </xdr:from>
    <xdr:to>
      <xdr:col>6</xdr:col>
      <xdr:colOff>38100</xdr:colOff>
      <xdr:row>34</xdr:row>
      <xdr:rowOff>45339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61866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4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142526</xdr:rowOff>
    </xdr:from>
    <xdr:to>
      <xdr:col>24</xdr:col>
      <xdr:colOff>63500</xdr:colOff>
      <xdr:row>58</xdr:row>
      <xdr:rowOff>147221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86626"/>
          <a:ext cx="838200" cy="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75288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147221</xdr:rowOff>
    </xdr:from>
    <xdr:to>
      <xdr:col>19</xdr:col>
      <xdr:colOff>177800</xdr:colOff>
      <xdr:row>58</xdr:row>
      <xdr:rowOff>166593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91321"/>
          <a:ext cx="8890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15419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141612</xdr:rowOff>
    </xdr:from>
    <xdr:to>
      <xdr:col>15</xdr:col>
      <xdr:colOff>50800</xdr:colOff>
      <xdr:row>58</xdr:row>
      <xdr:rowOff>166593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85712"/>
          <a:ext cx="8890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161882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139060</xdr:rowOff>
    </xdr:from>
    <xdr:to>
      <xdr:col>10</xdr:col>
      <xdr:colOff>114300</xdr:colOff>
      <xdr:row>58</xdr:row>
      <xdr:rowOff>141612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83160"/>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48686</xdr:rowOff>
    </xdr:from>
    <xdr:to>
      <xdr:col>10</xdr:col>
      <xdr:colOff>165100</xdr:colOff>
      <xdr:row>58</xdr:row>
      <xdr:rowOff>150286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9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166813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6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57776</xdr:rowOff>
    </xdr:from>
    <xdr:to>
      <xdr:col>6</xdr:col>
      <xdr:colOff>38100</xdr:colOff>
      <xdr:row>58</xdr:row>
      <xdr:rowOff>159376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4453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7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91726</xdr:rowOff>
    </xdr:from>
    <xdr:to>
      <xdr:col>24</xdr:col>
      <xdr:colOff>114300</xdr:colOff>
      <xdr:row>59</xdr:row>
      <xdr:rowOff>21876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30837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7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96421</xdr:rowOff>
    </xdr:from>
    <xdr:to>
      <xdr:col>20</xdr:col>
      <xdr:colOff>38100</xdr:colOff>
      <xdr:row>59</xdr:row>
      <xdr:rowOff>26571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17698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3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115793</xdr:rowOff>
    </xdr:from>
    <xdr:to>
      <xdr:col>15</xdr:col>
      <xdr:colOff>101600</xdr:colOff>
      <xdr:row>59</xdr:row>
      <xdr:rowOff>45943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37070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90812</xdr:rowOff>
    </xdr:from>
    <xdr:to>
      <xdr:col>10</xdr:col>
      <xdr:colOff>165100</xdr:colOff>
      <xdr:row>59</xdr:row>
      <xdr:rowOff>20962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12089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88260</xdr:rowOff>
    </xdr:from>
    <xdr:to>
      <xdr:col>6</xdr:col>
      <xdr:colOff>38100</xdr:colOff>
      <xdr:row>59</xdr:row>
      <xdr:rowOff>18410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9537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146134</xdr:rowOff>
    </xdr:from>
    <xdr:to>
      <xdr:col>24</xdr:col>
      <xdr:colOff>63500</xdr:colOff>
      <xdr:row>75</xdr:row>
      <xdr:rowOff>95798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33434"/>
          <a:ext cx="838200" cy="1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51466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816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95798</xdr:rowOff>
    </xdr:from>
    <xdr:to>
      <xdr:col>19</xdr:col>
      <xdr:colOff>177800</xdr:colOff>
      <xdr:row>75</xdr:row>
      <xdr:rowOff>152175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954548"/>
          <a:ext cx="889000" cy="5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164808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9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78566</xdr:rowOff>
    </xdr:from>
    <xdr:to>
      <xdr:col>15</xdr:col>
      <xdr:colOff>50800</xdr:colOff>
      <xdr:row>75</xdr:row>
      <xdr:rowOff>152175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937316"/>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123214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5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78566</xdr:rowOff>
    </xdr:from>
    <xdr:to>
      <xdr:col>10</xdr:col>
      <xdr:colOff>114300</xdr:colOff>
      <xdr:row>75</xdr:row>
      <xdr:rowOff>116536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937316"/>
          <a:ext cx="889000" cy="3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75233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128498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95334</xdr:rowOff>
    </xdr:from>
    <xdr:to>
      <xdr:col>24</xdr:col>
      <xdr:colOff>114300</xdr:colOff>
      <xdr:row>75</xdr:row>
      <xdr:rowOff>25484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7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118211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3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44998</xdr:rowOff>
    </xdr:from>
    <xdr:to>
      <xdr:col>20</xdr:col>
      <xdr:colOff>38100</xdr:colOff>
      <xdr:row>75</xdr:row>
      <xdr:rowOff>146599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037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163125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67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101375</xdr:rowOff>
    </xdr:from>
    <xdr:to>
      <xdr:col>15</xdr:col>
      <xdr:colOff>101600</xdr:colOff>
      <xdr:row>76</xdr:row>
      <xdr:rowOff>31525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96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48052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73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27766</xdr:rowOff>
    </xdr:from>
    <xdr:to>
      <xdr:col>10</xdr:col>
      <xdr:colOff>165100</xdr:colOff>
      <xdr:row>75</xdr:row>
      <xdr:rowOff>129366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8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120493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97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65736</xdr:rowOff>
    </xdr:from>
    <xdr:to>
      <xdr:col>6</xdr:col>
      <xdr:colOff>38100</xdr:colOff>
      <xdr:row>75</xdr:row>
      <xdr:rowOff>167336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158463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01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147586</xdr:rowOff>
    </xdr:from>
    <xdr:to>
      <xdr:col>24</xdr:col>
      <xdr:colOff>63500</xdr:colOff>
      <xdr:row>95</xdr:row>
      <xdr:rowOff>21073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263886"/>
          <a:ext cx="8382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16856</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647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21073</xdr:rowOff>
    </xdr:from>
    <xdr:to>
      <xdr:col>19</xdr:col>
      <xdr:colOff>177800</xdr:colOff>
      <xdr:row>95</xdr:row>
      <xdr:rowOff>80558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308823"/>
          <a:ext cx="889000" cy="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102793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7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80558</xdr:rowOff>
    </xdr:from>
    <xdr:to>
      <xdr:col>15</xdr:col>
      <xdr:colOff>50800</xdr:colOff>
      <xdr:row>95</xdr:row>
      <xdr:rowOff>83220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368308"/>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82332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2377</xdr:rowOff>
    </xdr:from>
    <xdr:to>
      <xdr:col>10</xdr:col>
      <xdr:colOff>114300</xdr:colOff>
      <xdr:row>95</xdr:row>
      <xdr:rowOff>83220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290127"/>
          <a:ext cx="889000" cy="8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145935</xdr:rowOff>
    </xdr:from>
    <xdr:to>
      <xdr:col>10</xdr:col>
      <xdr:colOff>165100</xdr:colOff>
      <xdr:row>96</xdr:row>
      <xdr:rowOff>76085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43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67212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52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44225</xdr:rowOff>
    </xdr:from>
    <xdr:to>
      <xdr:col>6</xdr:col>
      <xdr:colOff>38100</xdr:colOff>
      <xdr:row>96</xdr:row>
      <xdr:rowOff>145825</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5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136952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59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96786</xdr:rowOff>
    </xdr:from>
    <xdr:to>
      <xdr:col>24</xdr:col>
      <xdr:colOff>114300</xdr:colOff>
      <xdr:row>95</xdr:row>
      <xdr:rowOff>26936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21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119663</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06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141723</xdr:rowOff>
    </xdr:from>
    <xdr:to>
      <xdr:col>20</xdr:col>
      <xdr:colOff>38100</xdr:colOff>
      <xdr:row>95</xdr:row>
      <xdr:rowOff>71873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25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88400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03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29758</xdr:rowOff>
    </xdr:from>
    <xdr:to>
      <xdr:col>15</xdr:col>
      <xdr:colOff>101600</xdr:colOff>
      <xdr:row>95</xdr:row>
      <xdr:rowOff>131358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3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147885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32420</xdr:rowOff>
    </xdr:from>
    <xdr:to>
      <xdr:col>10</xdr:col>
      <xdr:colOff>165100</xdr:colOff>
      <xdr:row>95</xdr:row>
      <xdr:rowOff>134020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3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150547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09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123027</xdr:rowOff>
    </xdr:from>
    <xdr:to>
      <xdr:col>6</xdr:col>
      <xdr:colOff>38100</xdr:colOff>
      <xdr:row>95</xdr:row>
      <xdr:rowOff>53177</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2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69704</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01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110439</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25389"/>
          <a:ext cx="1270"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57116</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110439</xdr:rowOff>
    </xdr:from>
    <xdr:to>
      <xdr:col>55</xdr:col>
      <xdr:colOff>88900</xdr:colOff>
      <xdr:row>31</xdr:row>
      <xdr:rowOff>110439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2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157988</xdr:rowOff>
    </xdr:from>
    <xdr:to>
      <xdr:col>55</xdr:col>
      <xdr:colOff>0</xdr:colOff>
      <xdr:row>36</xdr:row>
      <xdr:rowOff>65176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158738"/>
          <a:ext cx="8382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56811</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00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67919</xdr:rowOff>
    </xdr:from>
    <xdr:to>
      <xdr:col>50</xdr:col>
      <xdr:colOff>114300</xdr:colOff>
      <xdr:row>36</xdr:row>
      <xdr:rowOff>65176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068669"/>
          <a:ext cx="8890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142765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67919</xdr:rowOff>
    </xdr:from>
    <xdr:to>
      <xdr:col>45</xdr:col>
      <xdr:colOff>177800</xdr:colOff>
      <xdr:row>35</xdr:row>
      <xdr:rowOff>146558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068669"/>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52324</xdr:rowOff>
    </xdr:from>
    <xdr:to>
      <xdr:col>46</xdr:col>
      <xdr:colOff>38100</xdr:colOff>
      <xdr:row>37</xdr:row>
      <xdr:rowOff>153924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145051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45974</xdr:rowOff>
    </xdr:from>
    <xdr:to>
      <xdr:col>41</xdr:col>
      <xdr:colOff>50800</xdr:colOff>
      <xdr:row>35</xdr:row>
      <xdr:rowOff>146558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0467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64669</xdr:rowOff>
    </xdr:from>
    <xdr:to>
      <xdr:col>41</xdr:col>
      <xdr:colOff>101600</xdr:colOff>
      <xdr:row>36</xdr:row>
      <xdr:rowOff>166269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157396</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2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152451</xdr:rowOff>
    </xdr:from>
    <xdr:to>
      <xdr:col>36</xdr:col>
      <xdr:colOff>165100</xdr:colOff>
      <xdr:row>35</xdr:row>
      <xdr:rowOff>82601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59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99128</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7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107188</xdr:rowOff>
    </xdr:from>
    <xdr:to>
      <xdr:col>55</xdr:col>
      <xdr:colOff>50800</xdr:colOff>
      <xdr:row>36</xdr:row>
      <xdr:rowOff>37338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130065</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14376</xdr:rowOff>
    </xdr:from>
    <xdr:to>
      <xdr:col>50</xdr:col>
      <xdr:colOff>165100</xdr:colOff>
      <xdr:row>36</xdr:row>
      <xdr:rowOff>115976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1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132503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5961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17119</xdr:rowOff>
    </xdr:from>
    <xdr:to>
      <xdr:col>46</xdr:col>
      <xdr:colOff>38100</xdr:colOff>
      <xdr:row>35</xdr:row>
      <xdr:rowOff>118719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0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135246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7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95758</xdr:rowOff>
    </xdr:from>
    <xdr:to>
      <xdr:col>41</xdr:col>
      <xdr:colOff>101600</xdr:colOff>
      <xdr:row>36</xdr:row>
      <xdr:rowOff>25908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42435</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166624</xdr:rowOff>
    </xdr:from>
    <xdr:to>
      <xdr:col>36</xdr:col>
      <xdr:colOff>165100</xdr:colOff>
      <xdr:row>35</xdr:row>
      <xdr:rowOff>96774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87901</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27212</xdr:rowOff>
    </xdr:from>
    <xdr:to>
      <xdr:col>55</xdr:col>
      <xdr:colOff>0</xdr:colOff>
      <xdr:row>56</xdr:row>
      <xdr:rowOff>55804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628412"/>
          <a:ext cx="838200" cy="2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150096</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57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33189</xdr:rowOff>
    </xdr:from>
    <xdr:to>
      <xdr:col>50</xdr:col>
      <xdr:colOff>114300</xdr:colOff>
      <xdr:row>56</xdr:row>
      <xdr:rowOff>55804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634389"/>
          <a:ext cx="889000" cy="2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105365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10590</xdr:rowOff>
    </xdr:from>
    <xdr:to>
      <xdr:col>45</xdr:col>
      <xdr:colOff>177800</xdr:colOff>
      <xdr:row>56</xdr:row>
      <xdr:rowOff>33189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611790"/>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72317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10590</xdr:rowOff>
    </xdr:from>
    <xdr:to>
      <xdr:col>41</xdr:col>
      <xdr:colOff>50800</xdr:colOff>
      <xdr:row>57</xdr:row>
      <xdr:rowOff>47966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611790"/>
          <a:ext cx="889000" cy="20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65583</xdr:rowOff>
    </xdr:from>
    <xdr:to>
      <xdr:col>41</xdr:col>
      <xdr:colOff>101600</xdr:colOff>
      <xdr:row>53</xdr:row>
      <xdr:rowOff>167183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15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12260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892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146344</xdr:rowOff>
    </xdr:from>
    <xdr:to>
      <xdr:col>36</xdr:col>
      <xdr:colOff>165100</xdr:colOff>
      <xdr:row>54</xdr:row>
      <xdr:rowOff>76494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23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93021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00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147862</xdr:rowOff>
    </xdr:from>
    <xdr:to>
      <xdr:col>55</xdr:col>
      <xdr:colOff>50800</xdr:colOff>
      <xdr:row>56</xdr:row>
      <xdr:rowOff>78012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5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170739</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4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5004</xdr:rowOff>
    </xdr:from>
    <xdr:to>
      <xdr:col>50</xdr:col>
      <xdr:colOff>165100</xdr:colOff>
      <xdr:row>56</xdr:row>
      <xdr:rowOff>106604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6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97731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69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153839</xdr:rowOff>
    </xdr:from>
    <xdr:to>
      <xdr:col>46</xdr:col>
      <xdr:colOff>38100</xdr:colOff>
      <xdr:row>56</xdr:row>
      <xdr:rowOff>83989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5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75116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67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131240</xdr:rowOff>
    </xdr:from>
    <xdr:to>
      <xdr:col>41</xdr:col>
      <xdr:colOff>101600</xdr:colOff>
      <xdr:row>56</xdr:row>
      <xdr:rowOff>61390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5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52517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65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168616</xdr:rowOff>
    </xdr:from>
    <xdr:to>
      <xdr:col>36</xdr:col>
      <xdr:colOff>165100</xdr:colOff>
      <xdr:row>57</xdr:row>
      <xdr:rowOff>98766</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7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89893</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86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254</xdr:rowOff>
    </xdr:from>
    <xdr:to>
      <xdr:col>55</xdr:col>
      <xdr:colOff>0</xdr:colOff>
      <xdr:row>76</xdr:row>
      <xdr:rowOff>124155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2859004"/>
          <a:ext cx="838200" cy="2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8062</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20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124155</xdr:rowOff>
    </xdr:from>
    <xdr:to>
      <xdr:col>50</xdr:col>
      <xdr:colOff>114300</xdr:colOff>
      <xdr:row>78</xdr:row>
      <xdr:rowOff>7093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154355"/>
          <a:ext cx="889000" cy="22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128934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88685</xdr:rowOff>
    </xdr:from>
    <xdr:to>
      <xdr:col>45</xdr:col>
      <xdr:colOff>177800</xdr:colOff>
      <xdr:row>78</xdr:row>
      <xdr:rowOff>7093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290335"/>
          <a:ext cx="889000" cy="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7078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67348</xdr:rowOff>
    </xdr:from>
    <xdr:to>
      <xdr:col>41</xdr:col>
      <xdr:colOff>50800</xdr:colOff>
      <xdr:row>77</xdr:row>
      <xdr:rowOff>88685</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268998"/>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9213</xdr:rowOff>
    </xdr:from>
    <xdr:to>
      <xdr:col>41</xdr:col>
      <xdr:colOff>101600</xdr:colOff>
      <xdr:row>77</xdr:row>
      <xdr:rowOff>110813</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1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127340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98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71335</xdr:rowOff>
    </xdr:from>
    <xdr:to>
      <xdr:col>36</xdr:col>
      <xdr:colOff>165100</xdr:colOff>
      <xdr:row>78</xdr:row>
      <xdr:rowOff>1485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7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164062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36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120904</xdr:rowOff>
    </xdr:from>
    <xdr:to>
      <xdr:col>55</xdr:col>
      <xdr:colOff>50800</xdr:colOff>
      <xdr:row>75</xdr:row>
      <xdr:rowOff>51054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28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143781</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65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73355</xdr:rowOff>
    </xdr:from>
    <xdr:to>
      <xdr:col>50</xdr:col>
      <xdr:colOff>165100</xdr:colOff>
      <xdr:row>77</xdr:row>
      <xdr:rowOff>3505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1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20032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87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127743</xdr:rowOff>
    </xdr:from>
    <xdr:to>
      <xdr:col>46</xdr:col>
      <xdr:colOff>38100</xdr:colOff>
      <xdr:row>78</xdr:row>
      <xdr:rowOff>57893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49020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342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37885</xdr:rowOff>
    </xdr:from>
    <xdr:to>
      <xdr:col>41</xdr:col>
      <xdr:colOff>101600</xdr:colOff>
      <xdr:row>77</xdr:row>
      <xdr:rowOff>139485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2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130612</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333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16548</xdr:rowOff>
    </xdr:from>
    <xdr:to>
      <xdr:col>36</xdr:col>
      <xdr:colOff>165100</xdr:colOff>
      <xdr:row>77</xdr:row>
      <xdr:rowOff>118148</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2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134675</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2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151540</xdr:rowOff>
    </xdr:from>
    <xdr:to>
      <xdr:col>55</xdr:col>
      <xdr:colOff>0</xdr:colOff>
      <xdr:row>98</xdr:row>
      <xdr:rowOff>153854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953640"/>
          <a:ext cx="8382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104320</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73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151540</xdr:rowOff>
    </xdr:from>
    <xdr:to>
      <xdr:col>50</xdr:col>
      <xdr:colOff>114300</xdr:colOff>
      <xdr:row>98</xdr:row>
      <xdr:rowOff>165306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953640"/>
          <a:ext cx="889000" cy="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31100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165306</xdr:rowOff>
    </xdr:from>
    <xdr:to>
      <xdr:col>45</xdr:col>
      <xdr:colOff>177800</xdr:colOff>
      <xdr:row>98</xdr:row>
      <xdr:rowOff>166557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967406"/>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166557</xdr:rowOff>
    </xdr:from>
    <xdr:to>
      <xdr:col>41</xdr:col>
      <xdr:colOff>50800</xdr:colOff>
      <xdr:row>98</xdr:row>
      <xdr:rowOff>169520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968657"/>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123360</xdr:rowOff>
    </xdr:from>
    <xdr:to>
      <xdr:col>41</xdr:col>
      <xdr:colOff>101600</xdr:colOff>
      <xdr:row>99</xdr:row>
      <xdr:rowOff>53510</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92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44637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701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125699</xdr:rowOff>
    </xdr:from>
    <xdr:to>
      <xdr:col>36</xdr:col>
      <xdr:colOff>165100</xdr:colOff>
      <xdr:row>99</xdr:row>
      <xdr:rowOff>55849</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92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46976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70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103054</xdr:rowOff>
    </xdr:from>
    <xdr:to>
      <xdr:col>55</xdr:col>
      <xdr:colOff>50800</xdr:colOff>
      <xdr:row>99</xdr:row>
      <xdr:rowOff>33204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9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59870</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8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100740</xdr:rowOff>
    </xdr:from>
    <xdr:to>
      <xdr:col>50</xdr:col>
      <xdr:colOff>165100</xdr:colOff>
      <xdr:row>99</xdr:row>
      <xdr:rowOff>30890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9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22017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99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114506</xdr:rowOff>
    </xdr:from>
    <xdr:to>
      <xdr:col>46</xdr:col>
      <xdr:colOff>38100</xdr:colOff>
      <xdr:row>99</xdr:row>
      <xdr:rowOff>44656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9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35783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700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115757</xdr:rowOff>
    </xdr:from>
    <xdr:to>
      <xdr:col>41</xdr:col>
      <xdr:colOff>101600</xdr:colOff>
      <xdr:row>99</xdr:row>
      <xdr:rowOff>45907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9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62434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9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118720</xdr:rowOff>
    </xdr:from>
    <xdr:to>
      <xdr:col>36</xdr:col>
      <xdr:colOff>165100</xdr:colOff>
      <xdr:row>99</xdr:row>
      <xdr:rowOff>48870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9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65397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120269</xdr:rowOff>
    </xdr:from>
    <xdr:to>
      <xdr:col>85</xdr:col>
      <xdr:colOff>127000</xdr:colOff>
      <xdr:row>37</xdr:row>
      <xdr:rowOff>145058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463919"/>
          <a:ext cx="838200" cy="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77944</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5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93994</xdr:rowOff>
    </xdr:from>
    <xdr:to>
      <xdr:col>81</xdr:col>
      <xdr:colOff>50800</xdr:colOff>
      <xdr:row>37</xdr:row>
      <xdr:rowOff>145058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4592300" y="6437644"/>
          <a:ext cx="889000" cy="5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38781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5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93994</xdr:rowOff>
    </xdr:from>
    <xdr:to>
      <xdr:col>76</xdr:col>
      <xdr:colOff>114300</xdr:colOff>
      <xdr:row>38</xdr:row>
      <xdr:rowOff>40945</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437644"/>
          <a:ext cx="889000" cy="11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157010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0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40945</xdr:rowOff>
    </xdr:from>
    <xdr:to>
      <xdr:col>71</xdr:col>
      <xdr:colOff>177800</xdr:colOff>
      <xdr:row>38</xdr:row>
      <xdr:rowOff>61105</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556045"/>
          <a:ext cx="889000" cy="2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25792</xdr:rowOff>
    </xdr:from>
    <xdr:to>
      <xdr:col>72</xdr:col>
      <xdr:colOff>38100</xdr:colOff>
      <xdr:row>37</xdr:row>
      <xdr:rowOff>127392</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36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143919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14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20677</xdr:rowOff>
    </xdr:from>
    <xdr:to>
      <xdr:col>67</xdr:col>
      <xdr:colOff>101600</xdr:colOff>
      <xdr:row>37</xdr:row>
      <xdr:rowOff>122277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36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138804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1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69469</xdr:rowOff>
    </xdr:from>
    <xdr:to>
      <xdr:col>85</xdr:col>
      <xdr:colOff>177800</xdr:colOff>
      <xdr:row>37</xdr:row>
      <xdr:rowOff>171069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47896</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94258</xdr:rowOff>
    </xdr:from>
    <xdr:to>
      <xdr:col>81</xdr:col>
      <xdr:colOff>101600</xdr:colOff>
      <xdr:row>38</xdr:row>
      <xdr:rowOff>24408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43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40935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21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43194</xdr:rowOff>
    </xdr:from>
    <xdr:to>
      <xdr:col>76</xdr:col>
      <xdr:colOff>165100</xdr:colOff>
      <xdr:row>37</xdr:row>
      <xdr:rowOff>144794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38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161321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1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161595</xdr:rowOff>
    </xdr:from>
    <xdr:to>
      <xdr:col>72</xdr:col>
      <xdr:colOff>38100</xdr:colOff>
      <xdr:row>38</xdr:row>
      <xdr:rowOff>91745</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82872</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5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10305</xdr:rowOff>
    </xdr:from>
    <xdr:to>
      <xdr:col>67</xdr:col>
      <xdr:colOff>101600</xdr:colOff>
      <xdr:row>38</xdr:row>
      <xdr:rowOff>111905</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5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103032</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a:extLst>
            <a:ext uri="{FF2B5EF4-FFF2-40B4-BE49-F238E27FC236}">
              <a16:creationId xmlns:a16="http://schemas.microsoft.com/office/drawing/2014/main" id="{00000000-0008-0000-0700-00004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128194</xdr:rowOff>
    </xdr:from>
    <xdr:to>
      <xdr:col>85</xdr:col>
      <xdr:colOff>126364</xdr:colOff>
      <xdr:row>59</xdr:row>
      <xdr:rowOff>51562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6317595" y="9215044"/>
          <a:ext cx="1269" cy="952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55389</xdr:rowOff>
    </xdr:from>
    <xdr:ext cx="534377" cy="259045"/>
    <xdr:sp macro="" textlink="">
      <xdr:nvSpPr>
        <xdr:cNvPr id="585" name="教育費最小値テキスト">
          <a:extLst>
            <a:ext uri="{FF2B5EF4-FFF2-40B4-BE49-F238E27FC236}">
              <a16:creationId xmlns:a16="http://schemas.microsoft.com/office/drawing/2014/main" id="{00000000-0008-0000-0700-000049020000}"/>
            </a:ext>
          </a:extLst>
        </xdr:cNvPr>
        <xdr:cNvSpPr txBox="1"/>
      </xdr:nvSpPr>
      <xdr:spPr>
        <a:xfrm>
          <a:off x="16370300" y="101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51562</xdr:rowOff>
    </xdr:from>
    <xdr:to>
      <xdr:col>86</xdr:col>
      <xdr:colOff>25400</xdr:colOff>
      <xdr:row>59</xdr:row>
      <xdr:rowOff>51562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101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74871</xdr:rowOff>
    </xdr:from>
    <xdr:ext cx="599010" cy="259045"/>
    <xdr:sp macro="" textlink="">
      <xdr:nvSpPr>
        <xdr:cNvPr id="587" name="教育費最大値テキスト">
          <a:extLst>
            <a:ext uri="{FF2B5EF4-FFF2-40B4-BE49-F238E27FC236}">
              <a16:creationId xmlns:a16="http://schemas.microsoft.com/office/drawing/2014/main" id="{00000000-0008-0000-0700-00004B020000}"/>
            </a:ext>
          </a:extLst>
        </xdr:cNvPr>
        <xdr:cNvSpPr txBox="1"/>
      </xdr:nvSpPr>
      <xdr:spPr>
        <a:xfrm>
          <a:off x="16370300" y="899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128194</xdr:rowOff>
    </xdr:from>
    <xdr:to>
      <xdr:col>86</xdr:col>
      <xdr:colOff>25400</xdr:colOff>
      <xdr:row>53</xdr:row>
      <xdr:rowOff>128194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921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133248</xdr:rowOff>
    </xdr:from>
    <xdr:to>
      <xdr:col>85</xdr:col>
      <xdr:colOff>127000</xdr:colOff>
      <xdr:row>53</xdr:row>
      <xdr:rowOff>140462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5481300" y="9220098"/>
          <a:ext cx="8382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118635</xdr:rowOff>
    </xdr:from>
    <xdr:ext cx="534377" cy="259045"/>
    <xdr:sp macro="" textlink="">
      <xdr:nvSpPr>
        <xdr:cNvPr id="590" name="教育費平均値テキスト">
          <a:extLst>
            <a:ext uri="{FF2B5EF4-FFF2-40B4-BE49-F238E27FC236}">
              <a16:creationId xmlns:a16="http://schemas.microsoft.com/office/drawing/2014/main" id="{00000000-0008-0000-0700-00004E020000}"/>
            </a:ext>
          </a:extLst>
        </xdr:cNvPr>
        <xdr:cNvSpPr txBox="1"/>
      </xdr:nvSpPr>
      <xdr:spPr>
        <a:xfrm>
          <a:off x="16370300" y="9719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140208</xdr:rowOff>
    </xdr:from>
    <xdr:to>
      <xdr:col>85</xdr:col>
      <xdr:colOff>177800</xdr:colOff>
      <xdr:row>57</xdr:row>
      <xdr:rowOff>70358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62687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140767</xdr:rowOff>
    </xdr:from>
    <xdr:to>
      <xdr:col>81</xdr:col>
      <xdr:colOff>50800</xdr:colOff>
      <xdr:row>53</xdr:row>
      <xdr:rowOff>133248</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4592300" y="8541817"/>
          <a:ext cx="889000" cy="67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165443</xdr:rowOff>
    </xdr:from>
    <xdr:to>
      <xdr:col>81</xdr:col>
      <xdr:colOff>101600</xdr:colOff>
      <xdr:row>57</xdr:row>
      <xdr:rowOff>95593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5430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86720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140767</xdr:rowOff>
    </xdr:from>
    <xdr:to>
      <xdr:col>76</xdr:col>
      <xdr:colOff>114300</xdr:colOff>
      <xdr:row>55</xdr:row>
      <xdr:rowOff>86169</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3703300" y="8541817"/>
          <a:ext cx="889000" cy="97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149517</xdr:rowOff>
    </xdr:from>
    <xdr:to>
      <xdr:col>76</xdr:col>
      <xdr:colOff>165100</xdr:colOff>
      <xdr:row>57</xdr:row>
      <xdr:rowOff>79667</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45415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70794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86169</xdr:rowOff>
    </xdr:from>
    <xdr:to>
      <xdr:col>71</xdr:col>
      <xdr:colOff>177800</xdr:colOff>
      <xdr:row>56</xdr:row>
      <xdr:rowOff>156578</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flipV="1">
          <a:off x="12814300" y="9515919"/>
          <a:ext cx="889000" cy="2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111036</xdr:rowOff>
    </xdr:from>
    <xdr:to>
      <xdr:col>72</xdr:col>
      <xdr:colOff>38100</xdr:colOff>
      <xdr:row>57</xdr:row>
      <xdr:rowOff>41186</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3652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32313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67920</xdr:rowOff>
    </xdr:from>
    <xdr:to>
      <xdr:col>67</xdr:col>
      <xdr:colOff>101600</xdr:colOff>
      <xdr:row>56</xdr:row>
      <xdr:rowOff>169520</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2763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14597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89662</xdr:rowOff>
    </xdr:from>
    <xdr:to>
      <xdr:col>85</xdr:col>
      <xdr:colOff>177800</xdr:colOff>
      <xdr:row>54</xdr:row>
      <xdr:rowOff>19812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6268700" y="917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30421</xdr:rowOff>
    </xdr:from>
    <xdr:ext cx="599010" cy="259045"/>
    <xdr:sp macro="" textlink="">
      <xdr:nvSpPr>
        <xdr:cNvPr id="609" name="教育費該当値テキスト">
          <a:extLst>
            <a:ext uri="{FF2B5EF4-FFF2-40B4-BE49-F238E27FC236}">
              <a16:creationId xmlns:a16="http://schemas.microsoft.com/office/drawing/2014/main" id="{00000000-0008-0000-0700-000061020000}"/>
            </a:ext>
          </a:extLst>
        </xdr:cNvPr>
        <xdr:cNvSpPr txBox="1"/>
      </xdr:nvSpPr>
      <xdr:spPr>
        <a:xfrm>
          <a:off x="16370300" y="911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82448</xdr:rowOff>
    </xdr:from>
    <xdr:to>
      <xdr:col>81</xdr:col>
      <xdr:colOff>101600</xdr:colOff>
      <xdr:row>54</xdr:row>
      <xdr:rowOff>12598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5430500" y="91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29125</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5181795" y="894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89967</xdr:rowOff>
    </xdr:from>
    <xdr:to>
      <xdr:col>76</xdr:col>
      <xdr:colOff>165100</xdr:colOff>
      <xdr:row>50</xdr:row>
      <xdr:rowOff>20117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4541500" y="849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36644</xdr:rowOff>
    </xdr:from>
    <xdr:ext cx="599010"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4292795" y="826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35369</xdr:rowOff>
    </xdr:from>
    <xdr:to>
      <xdr:col>72</xdr:col>
      <xdr:colOff>38100</xdr:colOff>
      <xdr:row>55</xdr:row>
      <xdr:rowOff>136969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3652500" y="94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153496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3436111" y="92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105778</xdr:rowOff>
    </xdr:from>
    <xdr:to>
      <xdr:col>67</xdr:col>
      <xdr:colOff>101600</xdr:colOff>
      <xdr:row>57</xdr:row>
      <xdr:rowOff>35928</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2763500" y="97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27055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547111" y="979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159741</xdr:rowOff>
    </xdr:from>
    <xdr:to>
      <xdr:col>85</xdr:col>
      <xdr:colOff>127000</xdr:colOff>
      <xdr:row>79</xdr:row>
      <xdr:rowOff>40049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532841"/>
          <a:ext cx="838200" cy="5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43406</xdr:rowOff>
    </xdr:from>
    <xdr:ext cx="469744"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152178</xdr:rowOff>
    </xdr:from>
    <xdr:to>
      <xdr:col>81</xdr:col>
      <xdr:colOff>50800</xdr:colOff>
      <xdr:row>78</xdr:row>
      <xdr:rowOff>159741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525278"/>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152178</xdr:rowOff>
    </xdr:from>
    <xdr:to>
      <xdr:col>76</xdr:col>
      <xdr:colOff>114300</xdr:colOff>
      <xdr:row>79</xdr:row>
      <xdr:rowOff>38488</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525278"/>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5493</xdr:rowOff>
    </xdr:from>
    <xdr:to>
      <xdr:col>71</xdr:col>
      <xdr:colOff>177800</xdr:colOff>
      <xdr:row>79</xdr:row>
      <xdr:rowOff>38488</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550043"/>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83414</xdr:rowOff>
    </xdr:from>
    <xdr:to>
      <xdr:col>72</xdr:col>
      <xdr:colOff>38100</xdr:colOff>
      <xdr:row>79</xdr:row>
      <xdr:rowOff>13564</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30091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19405</xdr:rowOff>
    </xdr:from>
    <xdr:to>
      <xdr:col>67</xdr:col>
      <xdr:colOff>101600</xdr:colOff>
      <xdr:row>78</xdr:row>
      <xdr:rowOff>121005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3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137532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16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160699</xdr:rowOff>
    </xdr:from>
    <xdr:to>
      <xdr:col>85</xdr:col>
      <xdr:colOff>177800</xdr:colOff>
      <xdr:row>79</xdr:row>
      <xdr:rowOff>90849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3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75626</xdr:rowOff>
    </xdr:from>
    <xdr:ext cx="378565"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4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108941</xdr:rowOff>
    </xdr:from>
    <xdr:to>
      <xdr:col>81</xdr:col>
      <xdr:colOff>101600</xdr:colOff>
      <xdr:row>79</xdr:row>
      <xdr:rowOff>39091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4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30218</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5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101378</xdr:rowOff>
    </xdr:from>
    <xdr:to>
      <xdr:col>76</xdr:col>
      <xdr:colOff>165100</xdr:colOff>
      <xdr:row>79</xdr:row>
      <xdr:rowOff>31528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4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22655</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56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159138</xdr:rowOff>
    </xdr:from>
    <xdr:to>
      <xdr:col>72</xdr:col>
      <xdr:colOff>38100</xdr:colOff>
      <xdr:row>79</xdr:row>
      <xdr:rowOff>89288</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80415</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2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126143</xdr:rowOff>
    </xdr:from>
    <xdr:to>
      <xdr:col>67</xdr:col>
      <xdr:colOff>101600</xdr:colOff>
      <xdr:row>79</xdr:row>
      <xdr:rowOff>56293</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4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47420</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79428" y="1359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a:extLst>
            <a:ext uri="{FF2B5EF4-FFF2-40B4-BE49-F238E27FC236}">
              <a16:creationId xmlns:a16="http://schemas.microsoft.com/office/drawing/2014/main" id="{00000000-0008-0000-0700-0000B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0" name="公債費最小値テキスト">
          <a:extLst>
            <a:ext uri="{FF2B5EF4-FFF2-40B4-BE49-F238E27FC236}">
              <a16:creationId xmlns:a16="http://schemas.microsoft.com/office/drawing/2014/main" id="{00000000-0008-0000-0700-0000BC020000}"/>
            </a:ext>
          </a:extLst>
        </xdr:cNvPr>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2" name="公債費最大値テキスト">
          <a:extLst>
            <a:ext uri="{FF2B5EF4-FFF2-40B4-BE49-F238E27FC236}">
              <a16:creationId xmlns:a16="http://schemas.microsoft.com/office/drawing/2014/main" id="{00000000-0008-0000-0700-0000BE020000}"/>
            </a:ext>
          </a:extLst>
        </xdr:cNvPr>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165709</xdr:rowOff>
    </xdr:from>
    <xdr:to>
      <xdr:col>85</xdr:col>
      <xdr:colOff>127000</xdr:colOff>
      <xdr:row>96</xdr:row>
      <xdr:rowOff>169444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5481300" y="16624909"/>
          <a:ext cx="8382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160914</xdr:rowOff>
    </xdr:from>
    <xdr:ext cx="534377" cy="259045"/>
    <xdr:sp macro="" textlink="">
      <xdr:nvSpPr>
        <xdr:cNvPr id="705" name="公債費平均値テキスト">
          <a:extLst>
            <a:ext uri="{FF2B5EF4-FFF2-40B4-BE49-F238E27FC236}">
              <a16:creationId xmlns:a16="http://schemas.microsoft.com/office/drawing/2014/main" id="{00000000-0008-0000-0700-0000C1020000}"/>
            </a:ext>
          </a:extLst>
        </xdr:cNvPr>
        <xdr:cNvSpPr txBox="1"/>
      </xdr:nvSpPr>
      <xdr:spPr>
        <a:xfrm>
          <a:off x="16370300" y="16620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94235</xdr:rowOff>
    </xdr:from>
    <xdr:to>
      <xdr:col>81</xdr:col>
      <xdr:colOff>50800</xdr:colOff>
      <xdr:row>96</xdr:row>
      <xdr:rowOff>165709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4592300" y="16553435"/>
          <a:ext cx="889000" cy="7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115752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49530</xdr:rowOff>
    </xdr:from>
    <xdr:to>
      <xdr:col>76</xdr:col>
      <xdr:colOff>114300</xdr:colOff>
      <xdr:row>96</xdr:row>
      <xdr:rowOff>94235</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3703300" y="16165830"/>
          <a:ext cx="889000" cy="38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115397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49530</xdr:rowOff>
    </xdr:from>
    <xdr:to>
      <xdr:col>71</xdr:col>
      <xdr:colOff>177800</xdr:colOff>
      <xdr:row>95</xdr:row>
      <xdr:rowOff>27750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flipV="1">
          <a:off x="12814300" y="16165830"/>
          <a:ext cx="889000" cy="1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44945</xdr:rowOff>
    </xdr:from>
    <xdr:to>
      <xdr:col>72</xdr:col>
      <xdr:colOff>38100</xdr:colOff>
      <xdr:row>95</xdr:row>
      <xdr:rowOff>146545</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3652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137672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4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26505</xdr:rowOff>
    </xdr:from>
    <xdr:to>
      <xdr:col>67</xdr:col>
      <xdr:colOff>101600</xdr:colOff>
      <xdr:row>95</xdr:row>
      <xdr:rowOff>128105</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2763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119232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118644</xdr:rowOff>
    </xdr:from>
    <xdr:to>
      <xdr:col>85</xdr:col>
      <xdr:colOff>177800</xdr:colOff>
      <xdr:row>97</xdr:row>
      <xdr:rowOff>48794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6268700" y="165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141521</xdr:rowOff>
    </xdr:from>
    <xdr:ext cx="534377" cy="259045"/>
    <xdr:sp macro="" textlink="">
      <xdr:nvSpPr>
        <xdr:cNvPr id="724" name="公債費該当値テキスト">
          <a:extLst>
            <a:ext uri="{FF2B5EF4-FFF2-40B4-BE49-F238E27FC236}">
              <a16:creationId xmlns:a16="http://schemas.microsoft.com/office/drawing/2014/main" id="{00000000-0008-0000-0700-0000D4020000}"/>
            </a:ext>
          </a:extLst>
        </xdr:cNvPr>
        <xdr:cNvSpPr txBox="1"/>
      </xdr:nvSpPr>
      <xdr:spPr>
        <a:xfrm>
          <a:off x="16370300" y="164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114909</xdr:rowOff>
    </xdr:from>
    <xdr:to>
      <xdr:col>81</xdr:col>
      <xdr:colOff>101600</xdr:colOff>
      <xdr:row>97</xdr:row>
      <xdr:rowOff>45059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5430500" y="165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61586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5214111" y="1634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43435</xdr:rowOff>
    </xdr:from>
    <xdr:to>
      <xdr:col>76</xdr:col>
      <xdr:colOff>165100</xdr:colOff>
      <xdr:row>96</xdr:row>
      <xdr:rowOff>145035</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4541500" y="165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161562</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4325111" y="162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170180</xdr:rowOff>
    </xdr:from>
    <xdr:to>
      <xdr:col>72</xdr:col>
      <xdr:colOff>38100</xdr:colOff>
      <xdr:row>94</xdr:row>
      <xdr:rowOff>100330</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3652500" y="161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116857</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3436111" y="158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148400</xdr:rowOff>
    </xdr:from>
    <xdr:to>
      <xdr:col>67</xdr:col>
      <xdr:colOff>101600</xdr:colOff>
      <xdr:row>95</xdr:row>
      <xdr:rowOff>78550</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2763500" y="162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95077</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2547111" y="160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7" name="諸支出金グラフ枠">
          <a:extLst>
            <a:ext uri="{FF2B5EF4-FFF2-40B4-BE49-F238E27FC236}">
              <a16:creationId xmlns:a16="http://schemas.microsoft.com/office/drawing/2014/main" id="{00000000-0008-0000-0700-0000F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9" name="諸支出金最小値テキスト">
          <a:extLst>
            <a:ext uri="{FF2B5EF4-FFF2-40B4-BE49-F238E27FC236}">
              <a16:creationId xmlns:a16="http://schemas.microsoft.com/office/drawing/2014/main" id="{00000000-0008-0000-0700-0000F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1" name="諸支出金最大値テキスト">
          <a:extLst>
            <a:ext uri="{FF2B5EF4-FFF2-40B4-BE49-F238E27FC236}">
              <a16:creationId xmlns:a16="http://schemas.microsoft.com/office/drawing/2014/main" id="{00000000-0008-0000-0700-0000F9020000}"/>
            </a:ext>
          </a:extLst>
        </xdr:cNvPr>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4" name="諸支出金平均値テキスト">
          <a:extLst>
            <a:ext uri="{FF2B5EF4-FFF2-40B4-BE49-F238E27FC236}">
              <a16:creationId xmlns:a16="http://schemas.microsoft.com/office/drawing/2014/main" id="{00000000-0008-0000-0700-0000FC020000}"/>
            </a:ext>
          </a:extLst>
        </xdr:cNvPr>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43670</xdr:rowOff>
    </xdr:from>
    <xdr:to>
      <xdr:col>102</xdr:col>
      <xdr:colOff>165100</xdr:colOff>
      <xdr:row>39</xdr:row>
      <xdr:rowOff>145270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9494500" y="673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161797</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88333" y="6505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40731</xdr:rowOff>
    </xdr:from>
    <xdr:to>
      <xdr:col>98</xdr:col>
      <xdr:colOff>38100</xdr:colOff>
      <xdr:row>39</xdr:row>
      <xdr:rowOff>142331</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8605500" y="672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158858</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99333" y="650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3" name="諸支出金該当値テキスト">
          <a:extLst>
            <a:ext uri="{FF2B5EF4-FFF2-40B4-BE49-F238E27FC236}">
              <a16:creationId xmlns:a16="http://schemas.microsoft.com/office/drawing/2014/main" id="{00000000-0008-0000-0700-00000F030000}"/>
            </a:ext>
          </a:extLst>
        </xdr:cNvPr>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a:extLst>
            <a:ext uri="{FF2B5EF4-FFF2-40B4-BE49-F238E27FC236}">
              <a16:creationId xmlns:a16="http://schemas.microsoft.com/office/drawing/2014/main" id="{00000000-0008-0000-07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8" name="前年度繰上充用金最小値テキスト">
          <a:extLst>
            <a:ext uri="{FF2B5EF4-FFF2-40B4-BE49-F238E27FC236}">
              <a16:creationId xmlns:a16="http://schemas.microsoft.com/office/drawing/2014/main" id="{00000000-0008-0000-0700-00002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0" name="前年度繰上充用金最大値テキスト">
          <a:extLst>
            <a:ext uri="{FF2B5EF4-FFF2-40B4-BE49-F238E27FC236}">
              <a16:creationId xmlns:a16="http://schemas.microsoft.com/office/drawing/2014/main" id="{00000000-0008-0000-0700-00002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3" name="前年度繰上充用金平均値テキスト">
          <a:extLst>
            <a:ext uri="{FF2B5EF4-FFF2-40B4-BE49-F238E27FC236}">
              <a16:creationId xmlns:a16="http://schemas.microsoft.com/office/drawing/2014/main" id="{00000000-0008-0000-0700-00002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2" name="前年度繰上充用金該当値テキスト">
          <a:extLst>
            <a:ext uri="{FF2B5EF4-FFF2-40B4-BE49-F238E27FC236}">
              <a16:creationId xmlns:a16="http://schemas.microsoft.com/office/drawing/2014/main" id="{00000000-0008-0000-0700-00004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総務費、消防費は類似団体平均を下回っているものの、総務費は役場七戸庁舎の耐震改修工事の実施、消防費は一部事務組合の消防車両購入費を負担したことにより前年度と比較して上昇している。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民生費は保育園整備に係る補助事業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を実施したことと中学生までの医療費を無償化していること、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衛生費は一部事務組合で運営している清掃センターの基幹整備事業に伴う負担金の増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労働費は七戸職業能力開発校に係る経費、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また、商工費は道路観光情報館が工事が完了し平成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月に開館したことから関連経費の増に伴い前年度比で上昇し、類似団体も上回っている。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農林水産業費及び土木費は、類似団体平均とほぼ同額の決算額で推移している。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latin typeface="ＭＳ Ｐゴシック" panose="020B0600070205080204" pitchFamily="50" charset="-128"/>
              <a:ea typeface="ＭＳ Ｐゴシック" panose="020B0600070205080204" pitchFamily="50" charset="-128"/>
            </a:rPr>
            <a:t>教育費は、平成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年度に中学校統合による新校舎の建設工事があったため特出していたが、平成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年度も鷹山宇一記念美術館屋根改修工事や七戸運動公園テニスコート改修工事を実施したことから、依然として類似団体平均を大きく上回っている。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公債費比率等や経常収支比率の分析では類似団体平均を下回っているものの、住民一人当たりのコストでは、類似団体平均を上回った決算額で推移していることから、人口規模に見合った施設整備に注視しながら計画的に事業を進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年度からの国受託事業である道の駅しちのへ情報館整備事業を平成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年度に繰り越したことにより平成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年度に前払金を町財政調整基金を立替えて支払っていたが、平成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年度の事業完了により国受託事業収入があったことから、</a:t>
          </a:r>
          <a:r>
            <a:rPr kumimoji="1" lang="en-US" altLang="ja-JP" sz="1050">
              <a:latin typeface="ＭＳ ゴシック" pitchFamily="49" charset="-128"/>
              <a:ea typeface="ＭＳ ゴシック" pitchFamily="49" charset="-128"/>
            </a:rPr>
            <a:t>112</a:t>
          </a:r>
          <a:r>
            <a:rPr kumimoji="1" lang="ja-JP" altLang="en-US" sz="1050">
              <a:latin typeface="ＭＳ ゴシック" pitchFamily="49" charset="-128"/>
              <a:ea typeface="ＭＳ ゴシック" pitchFamily="49" charset="-128"/>
            </a:rPr>
            <a:t>百万円を積み直した。また、歳計剰余金を</a:t>
          </a:r>
          <a:r>
            <a:rPr kumimoji="1" lang="en-US" altLang="ja-JP" sz="1050">
              <a:latin typeface="ＭＳ ゴシック" pitchFamily="49" charset="-128"/>
              <a:ea typeface="ＭＳ ゴシック" pitchFamily="49" charset="-128"/>
            </a:rPr>
            <a:t>54</a:t>
          </a:r>
          <a:r>
            <a:rPr kumimoji="1" lang="ja-JP" altLang="en-US" sz="1050">
              <a:latin typeface="ＭＳ ゴシック" pitchFamily="49" charset="-128"/>
              <a:ea typeface="ＭＳ ゴシック" pitchFamily="49" charset="-128"/>
            </a:rPr>
            <a:t>百万円積立したが、財政調整のため</a:t>
          </a:r>
          <a:r>
            <a:rPr kumimoji="1" lang="en-US" altLang="ja-JP" sz="1050">
              <a:latin typeface="ＭＳ ゴシック" pitchFamily="49" charset="-128"/>
              <a:ea typeface="ＭＳ ゴシック" pitchFamily="49" charset="-128"/>
            </a:rPr>
            <a:t>210</a:t>
          </a:r>
          <a:r>
            <a:rPr kumimoji="1" lang="ja-JP" altLang="en-US" sz="1050">
              <a:latin typeface="ＭＳ ゴシック" pitchFamily="49" charset="-128"/>
              <a:ea typeface="ＭＳ ゴシック" pitchFamily="49" charset="-128"/>
            </a:rPr>
            <a:t>百万円の取崩もあったことから、基金残高が</a:t>
          </a:r>
          <a:r>
            <a:rPr kumimoji="1" lang="en-US" altLang="ja-JP" sz="1050">
              <a:latin typeface="ＭＳ ゴシック" pitchFamily="49" charset="-128"/>
              <a:ea typeface="ＭＳ ゴシック" pitchFamily="49" charset="-128"/>
            </a:rPr>
            <a:t>44</a:t>
          </a:r>
          <a:r>
            <a:rPr kumimoji="1" lang="ja-JP" altLang="en-US" sz="1050">
              <a:latin typeface="ＭＳ ゴシック" pitchFamily="49" charset="-128"/>
              <a:ea typeface="ＭＳ ゴシック" pitchFamily="49" charset="-128"/>
            </a:rPr>
            <a:t>百万円減で</a:t>
          </a:r>
          <a:r>
            <a:rPr kumimoji="1" lang="en-US" altLang="ja-JP" sz="1050">
              <a:latin typeface="ＭＳ ゴシック" pitchFamily="49" charset="-128"/>
              <a:ea typeface="ＭＳ ゴシック" pitchFamily="49" charset="-128"/>
            </a:rPr>
            <a:t>0.58</a:t>
          </a:r>
          <a:r>
            <a:rPr kumimoji="1" lang="ja-JP" altLang="en-US" sz="1050">
              <a:latin typeface="ＭＳ ゴシック" pitchFamily="49" charset="-128"/>
              <a:ea typeface="ＭＳ ゴシック" pitchFamily="49" charset="-128"/>
            </a:rPr>
            <a:t>ポイントの減となった。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実質収支は、前年比</a:t>
          </a:r>
          <a:r>
            <a:rPr kumimoji="1" lang="en-US" altLang="ja-JP" sz="1050">
              <a:latin typeface="ＭＳ ゴシック" pitchFamily="49" charset="-128"/>
              <a:ea typeface="ＭＳ ゴシック" pitchFamily="49" charset="-128"/>
            </a:rPr>
            <a:t>13</a:t>
          </a:r>
          <a:r>
            <a:rPr kumimoji="1" lang="ja-JP" altLang="en-US" sz="1050">
              <a:latin typeface="ＭＳ ゴシック" pitchFamily="49" charset="-128"/>
              <a:ea typeface="ＭＳ ゴシック" pitchFamily="49" charset="-128"/>
            </a:rPr>
            <a:t>百万円増の</a:t>
          </a:r>
          <a:r>
            <a:rPr kumimoji="1" lang="en-US" altLang="ja-JP" sz="1050">
              <a:latin typeface="ＭＳ ゴシック" pitchFamily="49" charset="-128"/>
              <a:ea typeface="ＭＳ ゴシック" pitchFamily="49" charset="-128"/>
            </a:rPr>
            <a:t>119</a:t>
          </a:r>
          <a:r>
            <a:rPr kumimoji="1" lang="ja-JP" altLang="en-US" sz="1050">
              <a:latin typeface="ＭＳ ゴシック" pitchFamily="49" charset="-128"/>
              <a:ea typeface="ＭＳ ゴシック" pitchFamily="49" charset="-128"/>
            </a:rPr>
            <a:t>百万円であるものの、役場七戸庁舎耐震改修等工事など普通建設事業にかかる一般財源額が増加したことから実質単年度収支は、前年比</a:t>
          </a:r>
          <a:r>
            <a:rPr kumimoji="1" lang="en-US" altLang="ja-JP" sz="1050">
              <a:latin typeface="ＭＳ ゴシック" pitchFamily="49" charset="-128"/>
              <a:ea typeface="ＭＳ ゴシック" pitchFamily="49" charset="-128"/>
            </a:rPr>
            <a:t>80</a:t>
          </a:r>
          <a:r>
            <a:rPr kumimoji="1" lang="ja-JP" altLang="en-US" sz="1050">
              <a:latin typeface="ＭＳ ゴシック" pitchFamily="49" charset="-128"/>
              <a:ea typeface="ＭＳ ゴシック" pitchFamily="49" charset="-128"/>
            </a:rPr>
            <a:t>百万円増の▲</a:t>
          </a:r>
          <a:r>
            <a:rPr kumimoji="1" lang="en-US" altLang="ja-JP" sz="1050">
              <a:latin typeface="ＭＳ ゴシック" pitchFamily="49" charset="-128"/>
              <a:ea typeface="ＭＳ ゴシック" pitchFamily="49" charset="-128"/>
            </a:rPr>
            <a:t>85</a:t>
          </a:r>
          <a:r>
            <a:rPr kumimoji="1" lang="ja-JP" altLang="en-US" sz="1050">
              <a:latin typeface="ＭＳ ゴシック" pitchFamily="49" charset="-128"/>
              <a:ea typeface="ＭＳ ゴシック" pitchFamily="49" charset="-128"/>
            </a:rPr>
            <a:t>百万円で</a:t>
          </a:r>
          <a:r>
            <a:rPr kumimoji="1" lang="en-US" altLang="ja-JP" sz="1050">
              <a:latin typeface="ＭＳ ゴシック" pitchFamily="49" charset="-128"/>
              <a:ea typeface="ＭＳ ゴシック" pitchFamily="49" charset="-128"/>
            </a:rPr>
            <a:t>1.23</a:t>
          </a:r>
          <a:r>
            <a:rPr kumimoji="1" lang="ja-JP" altLang="en-US" sz="1050">
              <a:latin typeface="ＭＳ ゴシック" pitchFamily="49" charset="-128"/>
              <a:ea typeface="ＭＳ ゴシック" pitchFamily="49" charset="-128"/>
            </a:rPr>
            <a:t>ポイント改善しているが、平成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年度に続きマイナスとなっているため、特に町単独事業の効果を検証し、事務事業の整理を進め健全な行財政運営に努める。</a:t>
          </a:r>
          <a:endParaRPr kumimoji="1" lang="en-US" altLang="ja-JP" sz="105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水道事業については、一般会計からの繰り入れはほとんど無く、独立採算が適切に行われている状況である。</a:t>
          </a:r>
          <a:endParaRPr kumimoji="0"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一般会計については、引き続き健全な財政運営に努める。</a:t>
          </a:r>
          <a:endParaRPr kumimoji="0"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公共下水道事業と、その他の農業集落排水事業については、赤字は発生していないものの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一般会計からの繰入額が、国の基準を上回る繰り入れを行なっているため、本来の独立採算の原則に立ち返った料金の見直しによる健全化を図る必要がある。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国保特別会計は、一般会計からの赤字補填がなかったため、引き続き健全経営</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を図る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年度に税率の改定を行った。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その他の会計については、一般会計繰出金は基準内の繰り出しであり、赤字を出すことなく健全経営を行なっている。今後も、基準内繰り出しを継続し、健全経営に努める。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78</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80</v>
      </c>
      <c r="C3" s="402"/>
      <c r="D3" s="402"/>
      <c r="E3" s="403"/>
      <c r="F3" s="403"/>
      <c r="G3" s="403"/>
      <c r="H3" s="403"/>
      <c r="I3" s="403"/>
      <c r="J3" s="403"/>
      <c r="K3" s="403"/>
      <c r="L3" s="403" t="s">
        <v>81</v>
      </c>
      <c r="M3" s="403"/>
      <c r="N3" s="403"/>
      <c r="O3" s="403"/>
      <c r="P3" s="403"/>
      <c r="Q3" s="403"/>
      <c r="R3" s="410"/>
      <c r="S3" s="410"/>
      <c r="T3" s="410"/>
      <c r="U3" s="410"/>
      <c r="V3" s="411"/>
      <c r="W3" s="385" t="s">
        <v>82</v>
      </c>
      <c r="X3" s="386"/>
      <c r="Y3" s="386"/>
      <c r="Z3" s="386"/>
      <c r="AA3" s="386"/>
      <c r="AB3" s="402"/>
      <c r="AC3" s="410" t="s">
        <v>83</v>
      </c>
      <c r="AD3" s="386"/>
      <c r="AE3" s="386"/>
      <c r="AF3" s="386"/>
      <c r="AG3" s="386"/>
      <c r="AH3" s="386"/>
      <c r="AI3" s="386"/>
      <c r="AJ3" s="386"/>
      <c r="AK3" s="386"/>
      <c r="AL3" s="387"/>
      <c r="AM3" s="385" t="s">
        <v>84</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85</v>
      </c>
      <c r="BO3" s="386"/>
      <c r="BP3" s="386"/>
      <c r="BQ3" s="386"/>
      <c r="BR3" s="386"/>
      <c r="BS3" s="386"/>
      <c r="BT3" s="386"/>
      <c r="BU3" s="387"/>
      <c r="BV3" s="385" t="s">
        <v>86</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87</v>
      </c>
      <c r="CU3" s="386"/>
      <c r="CV3" s="386"/>
      <c r="CW3" s="386"/>
      <c r="CX3" s="386"/>
      <c r="CY3" s="386"/>
      <c r="CZ3" s="386"/>
      <c r="DA3" s="387"/>
      <c r="DB3" s="385" t="s">
        <v>88</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89</v>
      </c>
      <c r="AZ4" s="389"/>
      <c r="BA4" s="389"/>
      <c r="BB4" s="389"/>
      <c r="BC4" s="389"/>
      <c r="BD4" s="389"/>
      <c r="BE4" s="389"/>
      <c r="BF4" s="389"/>
      <c r="BG4" s="389"/>
      <c r="BH4" s="389"/>
      <c r="BI4" s="389"/>
      <c r="BJ4" s="389"/>
      <c r="BK4" s="389"/>
      <c r="BL4" s="389"/>
      <c r="BM4" s="390"/>
      <c r="BN4" s="391">
        <v>10523906</v>
      </c>
      <c r="BO4" s="392"/>
      <c r="BP4" s="392"/>
      <c r="BQ4" s="392"/>
      <c r="BR4" s="392"/>
      <c r="BS4" s="392"/>
      <c r="BT4" s="392"/>
      <c r="BU4" s="393"/>
      <c r="BV4" s="391">
        <v>10141522</v>
      </c>
      <c r="BW4" s="392"/>
      <c r="BX4" s="392"/>
      <c r="BY4" s="392"/>
      <c r="BZ4" s="392"/>
      <c r="CA4" s="392"/>
      <c r="CB4" s="392"/>
      <c r="CC4" s="393"/>
      <c r="CD4" s="394" t="s">
        <v>90</v>
      </c>
      <c r="CE4" s="395"/>
      <c r="CF4" s="395"/>
      <c r="CG4" s="395"/>
      <c r="CH4" s="395"/>
      <c r="CI4" s="395"/>
      <c r="CJ4" s="395"/>
      <c r="CK4" s="395"/>
      <c r="CL4" s="395"/>
      <c r="CM4" s="395"/>
      <c r="CN4" s="395"/>
      <c r="CO4" s="395"/>
      <c r="CP4" s="395"/>
      <c r="CQ4" s="395"/>
      <c r="CR4" s="395"/>
      <c r="CS4" s="396"/>
      <c r="CT4" s="397">
        <v>1.9</v>
      </c>
      <c r="CU4" s="398"/>
      <c r="CV4" s="398"/>
      <c r="CW4" s="398"/>
      <c r="CX4" s="398"/>
      <c r="CY4" s="398"/>
      <c r="CZ4" s="398"/>
      <c r="DA4" s="399"/>
      <c r="DB4" s="397">
        <v>1.6</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91</v>
      </c>
      <c r="AN5" s="458"/>
      <c r="AO5" s="458"/>
      <c r="AP5" s="458"/>
      <c r="AQ5" s="458"/>
      <c r="AR5" s="458"/>
      <c r="AS5" s="458"/>
      <c r="AT5" s="459"/>
      <c r="AU5" s="460" t="s">
        <v>92</v>
      </c>
      <c r="AV5" s="461"/>
      <c r="AW5" s="461"/>
      <c r="AX5" s="461"/>
      <c r="AY5" s="462" t="s">
        <v>93</v>
      </c>
      <c r="AZ5" s="463"/>
      <c r="BA5" s="463"/>
      <c r="BB5" s="463"/>
      <c r="BC5" s="463"/>
      <c r="BD5" s="463"/>
      <c r="BE5" s="463"/>
      <c r="BF5" s="463"/>
      <c r="BG5" s="463"/>
      <c r="BH5" s="463"/>
      <c r="BI5" s="463"/>
      <c r="BJ5" s="463"/>
      <c r="BK5" s="463"/>
      <c r="BL5" s="463"/>
      <c r="BM5" s="464"/>
      <c r="BN5" s="428">
        <v>10371793</v>
      </c>
      <c r="BO5" s="429"/>
      <c r="BP5" s="429"/>
      <c r="BQ5" s="429"/>
      <c r="BR5" s="429"/>
      <c r="BS5" s="429"/>
      <c r="BT5" s="429"/>
      <c r="BU5" s="430"/>
      <c r="BV5" s="428">
        <v>10018686</v>
      </c>
      <c r="BW5" s="429"/>
      <c r="BX5" s="429"/>
      <c r="BY5" s="429"/>
      <c r="BZ5" s="429"/>
      <c r="CA5" s="429"/>
      <c r="CB5" s="429"/>
      <c r="CC5" s="430"/>
      <c r="CD5" s="431" t="s">
        <v>94</v>
      </c>
      <c r="CE5" s="432"/>
      <c r="CF5" s="432"/>
      <c r="CG5" s="432"/>
      <c r="CH5" s="432"/>
      <c r="CI5" s="432"/>
      <c r="CJ5" s="432"/>
      <c r="CK5" s="432"/>
      <c r="CL5" s="432"/>
      <c r="CM5" s="432"/>
      <c r="CN5" s="432"/>
      <c r="CO5" s="432"/>
      <c r="CP5" s="432"/>
      <c r="CQ5" s="432"/>
      <c r="CR5" s="432"/>
      <c r="CS5" s="433"/>
      <c r="CT5" s="425">
        <v>90.4</v>
      </c>
      <c r="CU5" s="426"/>
      <c r="CV5" s="426"/>
      <c r="CW5" s="426"/>
      <c r="CX5" s="426"/>
      <c r="CY5" s="426"/>
      <c r="CZ5" s="426"/>
      <c r="DA5" s="427"/>
      <c r="DB5" s="425">
        <v>90.3</v>
      </c>
      <c r="DC5" s="426"/>
      <c r="DD5" s="426"/>
      <c r="DE5" s="426"/>
      <c r="DF5" s="426"/>
      <c r="DG5" s="426"/>
      <c r="DH5" s="426"/>
      <c r="DI5" s="427"/>
      <c r="DJ5" s="185"/>
      <c r="DK5" s="185"/>
      <c r="DL5" s="185"/>
      <c r="DM5" s="185"/>
      <c r="DN5" s="185"/>
      <c r="DO5" s="185"/>
    </row>
    <row r="6" spans="1:119" ht="18.75" customHeight="1" x14ac:dyDescent="0.15">
      <c r="A6" s="186"/>
      <c r="B6" s="434" t="s">
        <v>95</v>
      </c>
      <c r="C6" s="435"/>
      <c r="D6" s="435"/>
      <c r="E6" s="436"/>
      <c r="F6" s="436"/>
      <c r="G6" s="436"/>
      <c r="H6" s="436"/>
      <c r="I6" s="436"/>
      <c r="J6" s="436"/>
      <c r="K6" s="436"/>
      <c r="L6" s="436" t="s">
        <v>96</v>
      </c>
      <c r="M6" s="436"/>
      <c r="N6" s="436"/>
      <c r="O6" s="436"/>
      <c r="P6" s="436"/>
      <c r="Q6" s="436"/>
      <c r="R6" s="440"/>
      <c r="S6" s="440"/>
      <c r="T6" s="440"/>
      <c r="U6" s="440"/>
      <c r="V6" s="441"/>
      <c r="W6" s="444" t="s">
        <v>97</v>
      </c>
      <c r="X6" s="445"/>
      <c r="Y6" s="445"/>
      <c r="Z6" s="445"/>
      <c r="AA6" s="445"/>
      <c r="AB6" s="435"/>
      <c r="AC6" s="448" t="s">
        <v>98</v>
      </c>
      <c r="AD6" s="449"/>
      <c r="AE6" s="449"/>
      <c r="AF6" s="449"/>
      <c r="AG6" s="449"/>
      <c r="AH6" s="449"/>
      <c r="AI6" s="449"/>
      <c r="AJ6" s="449"/>
      <c r="AK6" s="449"/>
      <c r="AL6" s="450"/>
      <c r="AM6" s="457" t="s">
        <v>99</v>
      </c>
      <c r="AN6" s="458"/>
      <c r="AO6" s="458"/>
      <c r="AP6" s="458"/>
      <c r="AQ6" s="458"/>
      <c r="AR6" s="458"/>
      <c r="AS6" s="458"/>
      <c r="AT6" s="459"/>
      <c r="AU6" s="460" t="s">
        <v>92</v>
      </c>
      <c r="AV6" s="461"/>
      <c r="AW6" s="461"/>
      <c r="AX6" s="461"/>
      <c r="AY6" s="462" t="s">
        <v>100</v>
      </c>
      <c r="AZ6" s="463"/>
      <c r="BA6" s="463"/>
      <c r="BB6" s="463"/>
      <c r="BC6" s="463"/>
      <c r="BD6" s="463"/>
      <c r="BE6" s="463"/>
      <c r="BF6" s="463"/>
      <c r="BG6" s="463"/>
      <c r="BH6" s="463"/>
      <c r="BI6" s="463"/>
      <c r="BJ6" s="463"/>
      <c r="BK6" s="463"/>
      <c r="BL6" s="463"/>
      <c r="BM6" s="464"/>
      <c r="BN6" s="428">
        <v>152113</v>
      </c>
      <c r="BO6" s="429"/>
      <c r="BP6" s="429"/>
      <c r="BQ6" s="429"/>
      <c r="BR6" s="429"/>
      <c r="BS6" s="429"/>
      <c r="BT6" s="429"/>
      <c r="BU6" s="430"/>
      <c r="BV6" s="428">
        <v>122836</v>
      </c>
      <c r="BW6" s="429"/>
      <c r="BX6" s="429"/>
      <c r="BY6" s="429"/>
      <c r="BZ6" s="429"/>
      <c r="CA6" s="429"/>
      <c r="CB6" s="429"/>
      <c r="CC6" s="430"/>
      <c r="CD6" s="431" t="s">
        <v>101</v>
      </c>
      <c r="CE6" s="432"/>
      <c r="CF6" s="432"/>
      <c r="CG6" s="432"/>
      <c r="CH6" s="432"/>
      <c r="CI6" s="432"/>
      <c r="CJ6" s="432"/>
      <c r="CK6" s="432"/>
      <c r="CL6" s="432"/>
      <c r="CM6" s="432"/>
      <c r="CN6" s="432"/>
      <c r="CO6" s="432"/>
      <c r="CP6" s="432"/>
      <c r="CQ6" s="432"/>
      <c r="CR6" s="432"/>
      <c r="CS6" s="433"/>
      <c r="CT6" s="465">
        <v>93.3</v>
      </c>
      <c r="CU6" s="466"/>
      <c r="CV6" s="466"/>
      <c r="CW6" s="466"/>
      <c r="CX6" s="466"/>
      <c r="CY6" s="466"/>
      <c r="CZ6" s="466"/>
      <c r="DA6" s="467"/>
      <c r="DB6" s="465">
        <v>93.1</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102</v>
      </c>
      <c r="AN7" s="458"/>
      <c r="AO7" s="458"/>
      <c r="AP7" s="458"/>
      <c r="AQ7" s="458"/>
      <c r="AR7" s="458"/>
      <c r="AS7" s="458"/>
      <c r="AT7" s="459"/>
      <c r="AU7" s="460" t="s">
        <v>103</v>
      </c>
      <c r="AV7" s="461"/>
      <c r="AW7" s="461"/>
      <c r="AX7" s="461"/>
      <c r="AY7" s="462" t="s">
        <v>104</v>
      </c>
      <c r="AZ7" s="463"/>
      <c r="BA7" s="463"/>
      <c r="BB7" s="463"/>
      <c r="BC7" s="463"/>
      <c r="BD7" s="463"/>
      <c r="BE7" s="463"/>
      <c r="BF7" s="463"/>
      <c r="BG7" s="463"/>
      <c r="BH7" s="463"/>
      <c r="BI7" s="463"/>
      <c r="BJ7" s="463"/>
      <c r="BK7" s="463"/>
      <c r="BL7" s="463"/>
      <c r="BM7" s="464"/>
      <c r="BN7" s="428">
        <v>32729</v>
      </c>
      <c r="BO7" s="429"/>
      <c r="BP7" s="429"/>
      <c r="BQ7" s="429"/>
      <c r="BR7" s="429"/>
      <c r="BS7" s="429"/>
      <c r="BT7" s="429"/>
      <c r="BU7" s="430"/>
      <c r="BV7" s="428">
        <v>16238</v>
      </c>
      <c r="BW7" s="429"/>
      <c r="BX7" s="429"/>
      <c r="BY7" s="429"/>
      <c r="BZ7" s="429"/>
      <c r="CA7" s="429"/>
      <c r="CB7" s="429"/>
      <c r="CC7" s="430"/>
      <c r="CD7" s="431" t="s">
        <v>105</v>
      </c>
      <c r="CE7" s="432"/>
      <c r="CF7" s="432"/>
      <c r="CG7" s="432"/>
      <c r="CH7" s="432"/>
      <c r="CI7" s="432"/>
      <c r="CJ7" s="432"/>
      <c r="CK7" s="432"/>
      <c r="CL7" s="432"/>
      <c r="CM7" s="432"/>
      <c r="CN7" s="432"/>
      <c r="CO7" s="432"/>
      <c r="CP7" s="432"/>
      <c r="CQ7" s="432"/>
      <c r="CR7" s="432"/>
      <c r="CS7" s="433"/>
      <c r="CT7" s="428">
        <v>6447938</v>
      </c>
      <c r="CU7" s="429"/>
      <c r="CV7" s="429"/>
      <c r="CW7" s="429"/>
      <c r="CX7" s="429"/>
      <c r="CY7" s="429"/>
      <c r="CZ7" s="429"/>
      <c r="DA7" s="430"/>
      <c r="DB7" s="428">
        <v>6495096</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106</v>
      </c>
      <c r="AN8" s="458"/>
      <c r="AO8" s="458"/>
      <c r="AP8" s="458"/>
      <c r="AQ8" s="458"/>
      <c r="AR8" s="458"/>
      <c r="AS8" s="458"/>
      <c r="AT8" s="459"/>
      <c r="AU8" s="460" t="s">
        <v>92</v>
      </c>
      <c r="AV8" s="461"/>
      <c r="AW8" s="461"/>
      <c r="AX8" s="461"/>
      <c r="AY8" s="462" t="s">
        <v>107</v>
      </c>
      <c r="AZ8" s="463"/>
      <c r="BA8" s="463"/>
      <c r="BB8" s="463"/>
      <c r="BC8" s="463"/>
      <c r="BD8" s="463"/>
      <c r="BE8" s="463"/>
      <c r="BF8" s="463"/>
      <c r="BG8" s="463"/>
      <c r="BH8" s="463"/>
      <c r="BI8" s="463"/>
      <c r="BJ8" s="463"/>
      <c r="BK8" s="463"/>
      <c r="BL8" s="463"/>
      <c r="BM8" s="464"/>
      <c r="BN8" s="428">
        <v>119384</v>
      </c>
      <c r="BO8" s="429"/>
      <c r="BP8" s="429"/>
      <c r="BQ8" s="429"/>
      <c r="BR8" s="429"/>
      <c r="BS8" s="429"/>
      <c r="BT8" s="429"/>
      <c r="BU8" s="430"/>
      <c r="BV8" s="428">
        <v>106598</v>
      </c>
      <c r="BW8" s="429"/>
      <c r="BX8" s="429"/>
      <c r="BY8" s="429"/>
      <c r="BZ8" s="429"/>
      <c r="CA8" s="429"/>
      <c r="CB8" s="429"/>
      <c r="CC8" s="430"/>
      <c r="CD8" s="431" t="s">
        <v>108</v>
      </c>
      <c r="CE8" s="432"/>
      <c r="CF8" s="432"/>
      <c r="CG8" s="432"/>
      <c r="CH8" s="432"/>
      <c r="CI8" s="432"/>
      <c r="CJ8" s="432"/>
      <c r="CK8" s="432"/>
      <c r="CL8" s="432"/>
      <c r="CM8" s="432"/>
      <c r="CN8" s="432"/>
      <c r="CO8" s="432"/>
      <c r="CP8" s="432"/>
      <c r="CQ8" s="432"/>
      <c r="CR8" s="432"/>
      <c r="CS8" s="433"/>
      <c r="CT8" s="468">
        <v>0.36</v>
      </c>
      <c r="CU8" s="469"/>
      <c r="CV8" s="469"/>
      <c r="CW8" s="469"/>
      <c r="CX8" s="469"/>
      <c r="CY8" s="469"/>
      <c r="CZ8" s="469"/>
      <c r="DA8" s="470"/>
      <c r="DB8" s="468">
        <v>0.34</v>
      </c>
      <c r="DC8" s="469"/>
      <c r="DD8" s="469"/>
      <c r="DE8" s="469"/>
      <c r="DF8" s="469"/>
      <c r="DG8" s="469"/>
      <c r="DH8" s="469"/>
      <c r="DI8" s="470"/>
      <c r="DJ8" s="185"/>
      <c r="DK8" s="185"/>
      <c r="DL8" s="185"/>
      <c r="DM8" s="185"/>
      <c r="DN8" s="185"/>
      <c r="DO8" s="185"/>
    </row>
    <row r="9" spans="1:119" ht="18.75" customHeight="1" thickBot="1" x14ac:dyDescent="0.2">
      <c r="A9" s="186"/>
      <c r="B9" s="422" t="s">
        <v>109</v>
      </c>
      <c r="C9" s="423"/>
      <c r="D9" s="423"/>
      <c r="E9" s="423"/>
      <c r="F9" s="423"/>
      <c r="G9" s="423"/>
      <c r="H9" s="423"/>
      <c r="I9" s="423"/>
      <c r="J9" s="423"/>
      <c r="K9" s="471"/>
      <c r="L9" s="472" t="s">
        <v>110</v>
      </c>
      <c r="M9" s="473"/>
      <c r="N9" s="473"/>
      <c r="O9" s="473"/>
      <c r="P9" s="473"/>
      <c r="Q9" s="474"/>
      <c r="R9" s="475">
        <v>15709</v>
      </c>
      <c r="S9" s="476"/>
      <c r="T9" s="476"/>
      <c r="U9" s="476"/>
      <c r="V9" s="477"/>
      <c r="W9" s="385" t="s">
        <v>111</v>
      </c>
      <c r="X9" s="386"/>
      <c r="Y9" s="386"/>
      <c r="Z9" s="386"/>
      <c r="AA9" s="386"/>
      <c r="AB9" s="386"/>
      <c r="AC9" s="386"/>
      <c r="AD9" s="386"/>
      <c r="AE9" s="386"/>
      <c r="AF9" s="386"/>
      <c r="AG9" s="386"/>
      <c r="AH9" s="386"/>
      <c r="AI9" s="386"/>
      <c r="AJ9" s="386"/>
      <c r="AK9" s="386"/>
      <c r="AL9" s="387"/>
      <c r="AM9" s="457" t="s">
        <v>112</v>
      </c>
      <c r="AN9" s="458"/>
      <c r="AO9" s="458"/>
      <c r="AP9" s="458"/>
      <c r="AQ9" s="458"/>
      <c r="AR9" s="458"/>
      <c r="AS9" s="458"/>
      <c r="AT9" s="459"/>
      <c r="AU9" s="460" t="s">
        <v>113</v>
      </c>
      <c r="AV9" s="461"/>
      <c r="AW9" s="461"/>
      <c r="AX9" s="461"/>
      <c r="AY9" s="462" t="s">
        <v>114</v>
      </c>
      <c r="AZ9" s="463"/>
      <c r="BA9" s="463"/>
      <c r="BB9" s="463"/>
      <c r="BC9" s="463"/>
      <c r="BD9" s="463"/>
      <c r="BE9" s="463"/>
      <c r="BF9" s="463"/>
      <c r="BG9" s="463"/>
      <c r="BH9" s="463"/>
      <c r="BI9" s="463"/>
      <c r="BJ9" s="463"/>
      <c r="BK9" s="463"/>
      <c r="BL9" s="463"/>
      <c r="BM9" s="464"/>
      <c r="BN9" s="428">
        <v>12786</v>
      </c>
      <c r="BO9" s="429"/>
      <c r="BP9" s="429"/>
      <c r="BQ9" s="429"/>
      <c r="BR9" s="429"/>
      <c r="BS9" s="429"/>
      <c r="BT9" s="429"/>
      <c r="BU9" s="430"/>
      <c r="BV9" s="428">
        <v>-33967</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12.7</v>
      </c>
      <c r="CU9" s="426"/>
      <c r="CV9" s="426"/>
      <c r="CW9" s="426"/>
      <c r="CX9" s="426"/>
      <c r="CY9" s="426"/>
      <c r="CZ9" s="426"/>
      <c r="DA9" s="427"/>
      <c r="DB9" s="425">
        <v>13.1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116</v>
      </c>
      <c r="M10" s="458"/>
      <c r="N10" s="458"/>
      <c r="O10" s="458"/>
      <c r="P10" s="458"/>
      <c r="Q10" s="459"/>
      <c r="R10" s="479">
        <v>16759</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118</v>
      </c>
      <c r="AV10" s="461"/>
      <c r="AW10" s="461"/>
      <c r="AX10" s="461"/>
      <c r="AY10" s="462" t="s">
        <v>119</v>
      </c>
      <c r="AZ10" s="463"/>
      <c r="BA10" s="463"/>
      <c r="BB10" s="463"/>
      <c r="BC10" s="463"/>
      <c r="BD10" s="463"/>
      <c r="BE10" s="463"/>
      <c r="BF10" s="463"/>
      <c r="BG10" s="463"/>
      <c r="BH10" s="463"/>
      <c r="BI10" s="463"/>
      <c r="BJ10" s="463"/>
      <c r="BK10" s="463"/>
      <c r="BL10" s="463"/>
      <c r="BM10" s="464"/>
      <c r="BN10" s="428">
        <v>112259</v>
      </c>
      <c r="BO10" s="429"/>
      <c r="BP10" s="429"/>
      <c r="BQ10" s="429"/>
      <c r="BR10" s="429"/>
      <c r="BS10" s="429"/>
      <c r="BT10" s="429"/>
      <c r="BU10" s="430"/>
      <c r="BV10" s="428">
        <v>1076</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118</v>
      </c>
      <c r="AV11" s="461"/>
      <c r="AW11" s="461"/>
      <c r="AX11" s="461"/>
      <c r="AY11" s="462" t="s">
        <v>124</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33410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126</v>
      </c>
      <c r="DC11" s="469"/>
      <c r="DD11" s="469"/>
      <c r="DE11" s="469"/>
      <c r="DF11" s="469"/>
      <c r="DG11" s="469"/>
      <c r="DH11" s="469"/>
      <c r="DI11" s="470"/>
      <c r="DJ11" s="185"/>
      <c r="DK11" s="185"/>
      <c r="DL11" s="185"/>
      <c r="DM11" s="185"/>
      <c r="DN11" s="185"/>
      <c r="DO11" s="185"/>
    </row>
    <row r="12" spans="1:119" ht="18.75" customHeight="1" x14ac:dyDescent="0.15">
      <c r="A12" s="186"/>
      <c r="B12" s="488" t="s">
        <v>127</v>
      </c>
      <c r="C12" s="489"/>
      <c r="D12" s="489"/>
      <c r="E12" s="489"/>
      <c r="F12" s="489"/>
      <c r="G12" s="489"/>
      <c r="H12" s="489"/>
      <c r="I12" s="489"/>
      <c r="J12" s="489"/>
      <c r="K12" s="490"/>
      <c r="L12" s="497" t="s">
        <v>128</v>
      </c>
      <c r="M12" s="498"/>
      <c r="N12" s="498"/>
      <c r="O12" s="498"/>
      <c r="P12" s="498"/>
      <c r="Q12" s="499"/>
      <c r="R12" s="500">
        <v>15825</v>
      </c>
      <c r="S12" s="501"/>
      <c r="T12" s="501"/>
      <c r="U12" s="501"/>
      <c r="V12" s="502"/>
      <c r="W12" s="503" t="s">
        <v>1</v>
      </c>
      <c r="X12" s="461"/>
      <c r="Y12" s="461"/>
      <c r="Z12" s="461"/>
      <c r="AA12" s="461"/>
      <c r="AB12" s="504"/>
      <c r="AC12" s="460" t="s">
        <v>129</v>
      </c>
      <c r="AD12" s="461"/>
      <c r="AE12" s="461"/>
      <c r="AF12" s="461"/>
      <c r="AG12" s="504"/>
      <c r="AH12" s="460" t="s">
        <v>130</v>
      </c>
      <c r="AI12" s="461"/>
      <c r="AJ12" s="461"/>
      <c r="AK12" s="461"/>
      <c r="AL12" s="505"/>
      <c r="AM12" s="457" t="s">
        <v>131</v>
      </c>
      <c r="AN12" s="458"/>
      <c r="AO12" s="458"/>
      <c r="AP12" s="458"/>
      <c r="AQ12" s="458"/>
      <c r="AR12" s="458"/>
      <c r="AS12" s="458"/>
      <c r="AT12" s="459"/>
      <c r="AU12" s="460" t="s">
        <v>132</v>
      </c>
      <c r="AV12" s="461"/>
      <c r="AW12" s="461"/>
      <c r="AX12" s="461"/>
      <c r="AY12" s="462" t="s">
        <v>133</v>
      </c>
      <c r="AZ12" s="463"/>
      <c r="BA12" s="463"/>
      <c r="BB12" s="463"/>
      <c r="BC12" s="463"/>
      <c r="BD12" s="463"/>
      <c r="BE12" s="463"/>
      <c r="BF12" s="463"/>
      <c r="BG12" s="463"/>
      <c r="BH12" s="463"/>
      <c r="BI12" s="463"/>
      <c r="BJ12" s="463"/>
      <c r="BK12" s="463"/>
      <c r="BL12" s="463"/>
      <c r="BM12" s="464"/>
      <c r="BN12" s="428">
        <v>210302</v>
      </c>
      <c r="BO12" s="429"/>
      <c r="BP12" s="429"/>
      <c r="BQ12" s="429"/>
      <c r="BR12" s="429"/>
      <c r="BS12" s="429"/>
      <c r="BT12" s="429"/>
      <c r="BU12" s="430"/>
      <c r="BV12" s="428">
        <v>165835</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126</v>
      </c>
      <c r="CU12" s="469"/>
      <c r="CV12" s="469"/>
      <c r="CW12" s="469"/>
      <c r="CX12" s="469"/>
      <c r="CY12" s="469"/>
      <c r="CZ12" s="469"/>
      <c r="DA12" s="470"/>
      <c r="DB12" s="468" t="s">
        <v>135</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136</v>
      </c>
      <c r="N13" s="517"/>
      <c r="O13" s="517"/>
      <c r="P13" s="517"/>
      <c r="Q13" s="518"/>
      <c r="R13" s="509">
        <v>15772</v>
      </c>
      <c r="S13" s="510"/>
      <c r="T13" s="510"/>
      <c r="U13" s="510"/>
      <c r="V13" s="511"/>
      <c r="W13" s="444" t="s">
        <v>137</v>
      </c>
      <c r="X13" s="445"/>
      <c r="Y13" s="445"/>
      <c r="Z13" s="445"/>
      <c r="AA13" s="445"/>
      <c r="AB13" s="435"/>
      <c r="AC13" s="479">
        <v>1480</v>
      </c>
      <c r="AD13" s="480"/>
      <c r="AE13" s="480"/>
      <c r="AF13" s="480"/>
      <c r="AG13" s="519"/>
      <c r="AH13" s="479">
        <v>1667</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-85257</v>
      </c>
      <c r="BO13" s="429"/>
      <c r="BP13" s="429"/>
      <c r="BQ13" s="429"/>
      <c r="BR13" s="429"/>
      <c r="BS13" s="429"/>
      <c r="BT13" s="429"/>
      <c r="BU13" s="430"/>
      <c r="BV13" s="428">
        <v>-165316</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5.9</v>
      </c>
      <c r="CU13" s="426"/>
      <c r="CV13" s="426"/>
      <c r="CW13" s="426"/>
      <c r="CX13" s="426"/>
      <c r="CY13" s="426"/>
      <c r="CZ13" s="426"/>
      <c r="DA13" s="427"/>
      <c r="DB13" s="425">
        <v>5.4</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142</v>
      </c>
      <c r="M14" s="507"/>
      <c r="N14" s="507"/>
      <c r="O14" s="507"/>
      <c r="P14" s="507"/>
      <c r="Q14" s="508"/>
      <c r="R14" s="509">
        <v>16044</v>
      </c>
      <c r="S14" s="510"/>
      <c r="T14" s="510"/>
      <c r="U14" s="510"/>
      <c r="V14" s="511"/>
      <c r="W14" s="418"/>
      <c r="X14" s="419"/>
      <c r="Y14" s="419"/>
      <c r="Z14" s="419"/>
      <c r="AA14" s="419"/>
      <c r="AB14" s="408"/>
      <c r="AC14" s="512">
        <v>18.899999999999999</v>
      </c>
      <c r="AD14" s="513"/>
      <c r="AE14" s="513"/>
      <c r="AF14" s="513"/>
      <c r="AG14" s="514"/>
      <c r="AH14" s="512">
        <v>20.3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v>28</v>
      </c>
      <c r="CU14" s="524"/>
      <c r="CV14" s="524"/>
      <c r="CW14" s="524"/>
      <c r="CX14" s="524"/>
      <c r="CY14" s="524"/>
      <c r="CZ14" s="524"/>
      <c r="DA14" s="525"/>
      <c r="DB14" s="523">
        <v>26.8</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144</v>
      </c>
      <c r="N15" s="517"/>
      <c r="O15" s="517"/>
      <c r="P15" s="517"/>
      <c r="Q15" s="518"/>
      <c r="R15" s="509">
        <v>16000</v>
      </c>
      <c r="S15" s="510"/>
      <c r="T15" s="510"/>
      <c r="U15" s="510"/>
      <c r="V15" s="511"/>
      <c r="W15" s="444" t="s">
        <v>145</v>
      </c>
      <c r="X15" s="445"/>
      <c r="Y15" s="445"/>
      <c r="Z15" s="445"/>
      <c r="AA15" s="445"/>
      <c r="AB15" s="435"/>
      <c r="AC15" s="479">
        <v>1783</v>
      </c>
      <c r="AD15" s="480"/>
      <c r="AE15" s="480"/>
      <c r="AF15" s="480"/>
      <c r="AG15" s="519"/>
      <c r="AH15" s="479">
        <v>1926</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2120973</v>
      </c>
      <c r="BO15" s="392"/>
      <c r="BP15" s="392"/>
      <c r="BQ15" s="392"/>
      <c r="BR15" s="392"/>
      <c r="BS15" s="392"/>
      <c r="BT15" s="392"/>
      <c r="BU15" s="393"/>
      <c r="BV15" s="391">
        <v>1929956</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22.7</v>
      </c>
      <c r="AD16" s="513"/>
      <c r="AE16" s="513"/>
      <c r="AF16" s="513"/>
      <c r="AG16" s="514"/>
      <c r="AH16" s="512">
        <v>23.5</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5519864</v>
      </c>
      <c r="BO16" s="429"/>
      <c r="BP16" s="429"/>
      <c r="BQ16" s="429"/>
      <c r="BR16" s="429"/>
      <c r="BS16" s="429"/>
      <c r="BT16" s="429"/>
      <c r="BU16" s="430"/>
      <c r="BV16" s="428">
        <v>5554046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4586</v>
      </c>
      <c r="AD17" s="480"/>
      <c r="AE17" s="480"/>
      <c r="AF17" s="480"/>
      <c r="AG17" s="519"/>
      <c r="AH17" s="479">
        <v>4601</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2704280</v>
      </c>
      <c r="BO17" s="429"/>
      <c r="BP17" s="429"/>
      <c r="BQ17" s="429"/>
      <c r="BR17" s="429"/>
      <c r="BS17" s="429"/>
      <c r="BT17" s="429"/>
      <c r="BU17" s="430"/>
      <c r="BV17" s="428">
        <v>2453301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155</v>
      </c>
      <c r="C18" s="471"/>
      <c r="D18" s="471"/>
      <c r="E18" s="540"/>
      <c r="F18" s="540"/>
      <c r="G18" s="540"/>
      <c r="H18" s="540"/>
      <c r="I18" s="540"/>
      <c r="J18" s="540"/>
      <c r="K18" s="540"/>
      <c r="L18" s="541">
        <v>337.23</v>
      </c>
      <c r="M18" s="541"/>
      <c r="N18" s="541"/>
      <c r="O18" s="541"/>
      <c r="P18" s="541"/>
      <c r="Q18" s="541"/>
      <c r="R18" s="542"/>
      <c r="S18" s="542"/>
      <c r="T18" s="542"/>
      <c r="U18" s="542"/>
      <c r="V18" s="543"/>
      <c r="W18" s="446"/>
      <c r="X18" s="447"/>
      <c r="Y18" s="447"/>
      <c r="Z18" s="447"/>
      <c r="AA18" s="447"/>
      <c r="AB18" s="438"/>
      <c r="AC18" s="544">
        <v>58.4</v>
      </c>
      <c r="AD18" s="545"/>
      <c r="AE18" s="545"/>
      <c r="AF18" s="545"/>
      <c r="AG18" s="546"/>
      <c r="AH18" s="544">
        <v>56.2</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5780574</v>
      </c>
      <c r="BO18" s="429"/>
      <c r="BP18" s="429"/>
      <c r="BQ18" s="429"/>
      <c r="BR18" s="429"/>
      <c r="BS18" s="429"/>
      <c r="BT18" s="429"/>
      <c r="BU18" s="430"/>
      <c r="BV18" s="428">
        <v>5845070</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157</v>
      </c>
      <c r="C19" s="471"/>
      <c r="D19" s="471"/>
      <c r="E19" s="540"/>
      <c r="F19" s="540"/>
      <c r="G19" s="540"/>
      <c r="H19" s="540"/>
      <c r="I19" s="540"/>
      <c r="J19" s="540"/>
      <c r="K19" s="540"/>
      <c r="L19" s="548">
        <v>47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7256711</v>
      </c>
      <c r="BO19" s="429"/>
      <c r="BP19" s="429"/>
      <c r="BQ19" s="429"/>
      <c r="BR19" s="429"/>
      <c r="BS19" s="429"/>
      <c r="BT19" s="429"/>
      <c r="BU19" s="430"/>
      <c r="BV19" s="428">
        <v>7153869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159</v>
      </c>
      <c r="C20" s="471"/>
      <c r="D20" s="471"/>
      <c r="E20" s="540"/>
      <c r="F20" s="540"/>
      <c r="G20" s="540"/>
      <c r="H20" s="540"/>
      <c r="I20" s="540"/>
      <c r="J20" s="540"/>
      <c r="K20" s="540"/>
      <c r="L20" s="548">
        <v>5572</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8703616</v>
      </c>
      <c r="BO23" s="429"/>
      <c r="BP23" s="429"/>
      <c r="BQ23" s="429"/>
      <c r="BR23" s="429"/>
      <c r="BS23" s="429"/>
      <c r="BT23" s="429"/>
      <c r="BU23" s="430"/>
      <c r="BV23" s="428">
        <v>8346534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168</v>
      </c>
      <c r="F24" s="458"/>
      <c r="G24" s="458"/>
      <c r="H24" s="458"/>
      <c r="I24" s="458"/>
      <c r="J24" s="458"/>
      <c r="K24" s="459"/>
      <c r="L24" s="479">
        <v>1</v>
      </c>
      <c r="M24" s="480"/>
      <c r="N24" s="480"/>
      <c r="O24" s="480"/>
      <c r="P24" s="519"/>
      <c r="Q24" s="479">
        <v>7510</v>
      </c>
      <c r="R24" s="480"/>
      <c r="S24" s="480"/>
      <c r="T24" s="480"/>
      <c r="U24" s="480"/>
      <c r="V24" s="519"/>
      <c r="W24" s="578"/>
      <c r="X24" s="566"/>
      <c r="Y24" s="567"/>
      <c r="Z24" s="478" t="s">
        <v>169</v>
      </c>
      <c r="AA24" s="458"/>
      <c r="AB24" s="458"/>
      <c r="AC24" s="458"/>
      <c r="AD24" s="458"/>
      <c r="AE24" s="458"/>
      <c r="AF24" s="458"/>
      <c r="AG24" s="459"/>
      <c r="AH24" s="479">
        <v>140</v>
      </c>
      <c r="AI24" s="480"/>
      <c r="AJ24" s="480"/>
      <c r="AK24" s="480"/>
      <c r="AL24" s="519"/>
      <c r="AM24" s="479">
        <v>419580</v>
      </c>
      <c r="AN24" s="480"/>
      <c r="AO24" s="480"/>
      <c r="AP24" s="480"/>
      <c r="AQ24" s="480"/>
      <c r="AR24" s="519"/>
      <c r="AS24" s="479">
        <v>2997</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4961131</v>
      </c>
      <c r="BO24" s="429"/>
      <c r="BP24" s="429"/>
      <c r="BQ24" s="429"/>
      <c r="BR24" s="429"/>
      <c r="BS24" s="429"/>
      <c r="BT24" s="429"/>
      <c r="BU24" s="430"/>
      <c r="BV24" s="428">
        <v>4812373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171</v>
      </c>
      <c r="F25" s="458"/>
      <c r="G25" s="458"/>
      <c r="H25" s="458"/>
      <c r="I25" s="458"/>
      <c r="J25" s="458"/>
      <c r="K25" s="459"/>
      <c r="L25" s="479">
        <v>1</v>
      </c>
      <c r="M25" s="480"/>
      <c r="N25" s="480"/>
      <c r="O25" s="480"/>
      <c r="P25" s="519"/>
      <c r="Q25" s="479">
        <v>5870</v>
      </c>
      <c r="R25" s="480"/>
      <c r="S25" s="480"/>
      <c r="T25" s="480"/>
      <c r="U25" s="480"/>
      <c r="V25" s="519"/>
      <c r="W25" s="578"/>
      <c r="X25" s="566"/>
      <c r="Y25" s="567"/>
      <c r="Z25" s="478" t="s">
        <v>172</v>
      </c>
      <c r="AA25" s="458"/>
      <c r="AB25" s="458"/>
      <c r="AC25" s="458"/>
      <c r="AD25" s="458"/>
      <c r="AE25" s="458"/>
      <c r="AF25" s="458"/>
      <c r="AG25" s="459"/>
      <c r="AH25" s="479" t="s">
        <v>135</v>
      </c>
      <c r="AI25" s="480"/>
      <c r="AJ25" s="480"/>
      <c r="AK25" s="480"/>
      <c r="AL25" s="519"/>
      <c r="AM25" s="479" t="s">
        <v>135</v>
      </c>
      <c r="AN25" s="480"/>
      <c r="AO25" s="480"/>
      <c r="AP25" s="480"/>
      <c r="AQ25" s="480"/>
      <c r="AR25" s="519"/>
      <c r="AS25" s="479" t="s">
        <v>126</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v>171486</v>
      </c>
      <c r="BO25" s="392"/>
      <c r="BP25" s="392"/>
      <c r="BQ25" s="392"/>
      <c r="BR25" s="392"/>
      <c r="BS25" s="392"/>
      <c r="BT25" s="392"/>
      <c r="BU25" s="393"/>
      <c r="BV25" s="391">
        <v>163738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174</v>
      </c>
      <c r="F26" s="458"/>
      <c r="G26" s="458"/>
      <c r="H26" s="458"/>
      <c r="I26" s="458"/>
      <c r="J26" s="458"/>
      <c r="K26" s="459"/>
      <c r="L26" s="479">
        <v>1</v>
      </c>
      <c r="M26" s="480"/>
      <c r="N26" s="480"/>
      <c r="O26" s="480"/>
      <c r="P26" s="519"/>
      <c r="Q26" s="479">
        <v>5280</v>
      </c>
      <c r="R26" s="480"/>
      <c r="S26" s="480"/>
      <c r="T26" s="480"/>
      <c r="U26" s="480"/>
      <c r="V26" s="519"/>
      <c r="W26" s="578"/>
      <c r="X26" s="566"/>
      <c r="Y26" s="567"/>
      <c r="Z26" s="478" t="s">
        <v>175</v>
      </c>
      <c r="AA26" s="588"/>
      <c r="AB26" s="588"/>
      <c r="AC26" s="588"/>
      <c r="AD26" s="588"/>
      <c r="AE26" s="588"/>
      <c r="AF26" s="588"/>
      <c r="AG26" s="589"/>
      <c r="AH26" s="479">
        <v>1</v>
      </c>
      <c r="AI26" s="480"/>
      <c r="AJ26" s="480"/>
      <c r="AK26" s="480"/>
      <c r="AL26" s="519"/>
      <c r="AM26" s="479" t="s">
        <v>176</v>
      </c>
      <c r="AN26" s="480"/>
      <c r="AO26" s="480"/>
      <c r="AP26" s="480"/>
      <c r="AQ26" s="480"/>
      <c r="AR26" s="519"/>
      <c r="AS26" s="479" t="s">
        <v>177</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179</v>
      </c>
      <c r="BO26" s="429"/>
      <c r="BP26" s="429"/>
      <c r="BQ26" s="429"/>
      <c r="BR26" s="429"/>
      <c r="BS26" s="429"/>
      <c r="BT26" s="429"/>
      <c r="BU26" s="430"/>
      <c r="BV26" s="428" t="s">
        <v>179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2870</v>
      </c>
      <c r="R27" s="480"/>
      <c r="S27" s="480"/>
      <c r="T27" s="480"/>
      <c r="U27" s="480"/>
      <c r="V27" s="519"/>
      <c r="W27" s="578"/>
      <c r="X27" s="566"/>
      <c r="Y27" s="567"/>
      <c r="Z27" s="478" t="s">
        <v>181</v>
      </c>
      <c r="AA27" s="458"/>
      <c r="AB27" s="458"/>
      <c r="AC27" s="458"/>
      <c r="AD27" s="458"/>
      <c r="AE27" s="458"/>
      <c r="AF27" s="458"/>
      <c r="AG27" s="459"/>
      <c r="AH27" s="479" t="s">
        <v>182</v>
      </c>
      <c r="AI27" s="480"/>
      <c r="AJ27" s="480"/>
      <c r="AK27" s="480"/>
      <c r="AL27" s="519"/>
      <c r="AM27" s="479" t="s">
        <v>179</v>
      </c>
      <c r="AN27" s="480"/>
      <c r="AO27" s="480"/>
      <c r="AP27" s="480"/>
      <c r="AQ27" s="480"/>
      <c r="AR27" s="519"/>
      <c r="AS27" s="479" t="s">
        <v>179</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1580</v>
      </c>
      <c r="BO27" s="602"/>
      <c r="BP27" s="602"/>
      <c r="BQ27" s="602"/>
      <c r="BR27" s="602"/>
      <c r="BS27" s="602"/>
      <c r="BT27" s="602"/>
      <c r="BU27" s="603"/>
      <c r="BV27" s="601">
        <v>1580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184</v>
      </c>
      <c r="F28" s="458"/>
      <c r="G28" s="458"/>
      <c r="H28" s="458"/>
      <c r="I28" s="458"/>
      <c r="J28" s="458"/>
      <c r="K28" s="459"/>
      <c r="L28" s="479">
        <v>1</v>
      </c>
      <c r="M28" s="480"/>
      <c r="N28" s="480"/>
      <c r="O28" s="480"/>
      <c r="P28" s="519"/>
      <c r="Q28" s="479">
        <v>2330</v>
      </c>
      <c r="R28" s="480"/>
      <c r="S28" s="480"/>
      <c r="T28" s="480"/>
      <c r="U28" s="480"/>
      <c r="V28" s="519"/>
      <c r="W28" s="578"/>
      <c r="X28" s="566"/>
      <c r="Y28" s="567"/>
      <c r="Z28" s="478" t="s">
        <v>185</v>
      </c>
      <c r="AA28" s="458"/>
      <c r="AB28" s="458"/>
      <c r="AC28" s="458"/>
      <c r="AD28" s="458"/>
      <c r="AE28" s="458"/>
      <c r="AF28" s="458"/>
      <c r="AG28" s="459"/>
      <c r="AH28" s="479" t="s">
        <v>135</v>
      </c>
      <c r="AI28" s="480"/>
      <c r="AJ28" s="480"/>
      <c r="AK28" s="480"/>
      <c r="AL28" s="519"/>
      <c r="AM28" s="479" t="s">
        <v>179</v>
      </c>
      <c r="AN28" s="480"/>
      <c r="AO28" s="480"/>
      <c r="AP28" s="480"/>
      <c r="AQ28" s="480"/>
      <c r="AR28" s="519"/>
      <c r="AS28" s="479" t="s">
        <v>126</v>
      </c>
      <c r="AT28" s="480"/>
      <c r="AU28" s="480"/>
      <c r="AV28" s="480"/>
      <c r="AW28" s="480"/>
      <c r="AX28" s="481"/>
      <c r="AY28" s="604" t="s">
        <v>186</v>
      </c>
      <c r="AZ28" s="605"/>
      <c r="BA28" s="605"/>
      <c r="BB28" s="606"/>
      <c r="BC28" s="388" t="s">
        <v>47</v>
      </c>
      <c r="BD28" s="389"/>
      <c r="BE28" s="389"/>
      <c r="BF28" s="389"/>
      <c r="BG28" s="389"/>
      <c r="BH28" s="389"/>
      <c r="BI28" s="389"/>
      <c r="BJ28" s="389"/>
      <c r="BK28" s="389"/>
      <c r="BL28" s="389"/>
      <c r="BM28" s="390"/>
      <c r="BN28" s="391">
        <v>818123</v>
      </c>
      <c r="BO28" s="392"/>
      <c r="BP28" s="392"/>
      <c r="BQ28" s="392"/>
      <c r="BR28" s="392"/>
      <c r="BS28" s="392"/>
      <c r="BT28" s="392"/>
      <c r="BU28" s="393"/>
      <c r="BV28" s="391">
        <v>862166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187</v>
      </c>
      <c r="F29" s="458"/>
      <c r="G29" s="458"/>
      <c r="H29" s="458"/>
      <c r="I29" s="458"/>
      <c r="J29" s="458"/>
      <c r="K29" s="459"/>
      <c r="L29" s="479">
        <v>14</v>
      </c>
      <c r="M29" s="480"/>
      <c r="N29" s="480"/>
      <c r="O29" s="480"/>
      <c r="P29" s="519"/>
      <c r="Q29" s="479">
        <v>2250</v>
      </c>
      <c r="R29" s="480"/>
      <c r="S29" s="480"/>
      <c r="T29" s="480"/>
      <c r="U29" s="480"/>
      <c r="V29" s="519"/>
      <c r="W29" s="579"/>
      <c r="X29" s="580"/>
      <c r="Y29" s="581"/>
      <c r="Z29" s="478" t="s">
        <v>188</v>
      </c>
      <c r="AA29" s="458"/>
      <c r="AB29" s="458"/>
      <c r="AC29" s="458"/>
      <c r="AD29" s="458"/>
      <c r="AE29" s="458"/>
      <c r="AF29" s="458"/>
      <c r="AG29" s="459"/>
      <c r="AH29" s="479">
        <v>140</v>
      </c>
      <c r="AI29" s="480"/>
      <c r="AJ29" s="480"/>
      <c r="AK29" s="480"/>
      <c r="AL29" s="519"/>
      <c r="AM29" s="479">
        <v>419580</v>
      </c>
      <c r="AN29" s="480"/>
      <c r="AO29" s="480"/>
      <c r="AP29" s="480"/>
      <c r="AQ29" s="480"/>
      <c r="AR29" s="519"/>
      <c r="AS29" s="479">
        <v>2997</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6354</v>
      </c>
      <c r="BO29" s="429"/>
      <c r="BP29" s="429"/>
      <c r="BQ29" s="429"/>
      <c r="BR29" s="429"/>
      <c r="BS29" s="429"/>
      <c r="BT29" s="429"/>
      <c r="BU29" s="430"/>
      <c r="BV29" s="428">
        <v>6353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96.9</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1318719</v>
      </c>
      <c r="BO30" s="602"/>
      <c r="BP30" s="602"/>
      <c r="BQ30" s="602"/>
      <c r="BR30" s="602"/>
      <c r="BS30" s="602"/>
      <c r="BT30" s="602"/>
      <c r="BU30" s="603"/>
      <c r="BV30" s="601">
        <v>1412044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199</v>
      </c>
      <c r="V33" s="452"/>
      <c r="W33" s="417" t="s">
        <v>200</v>
      </c>
      <c r="X33" s="417"/>
      <c r="Y33" s="417"/>
      <c r="Z33" s="417"/>
      <c r="AA33" s="417"/>
      <c r="AB33" s="417"/>
      <c r="AC33" s="417"/>
      <c r="AD33" s="417"/>
      <c r="AE33" s="417"/>
      <c r="AF33" s="417"/>
      <c r="AG33" s="417"/>
      <c r="AH33" s="417"/>
      <c r="AI33" s="417"/>
      <c r="AJ33" s="417"/>
      <c r="AK33" s="417"/>
      <c r="AL33" s="215"/>
      <c r="AM33" s="452" t="s">
        <v>199</v>
      </c>
      <c r="AN33" s="452"/>
      <c r="AO33" s="417" t="s">
        <v>198</v>
      </c>
      <c r="AP33" s="417"/>
      <c r="AQ33" s="417"/>
      <c r="AR33" s="417"/>
      <c r="AS33" s="417"/>
      <c r="AT33" s="417"/>
      <c r="AU33" s="417"/>
      <c r="AV33" s="417"/>
      <c r="AW33" s="417"/>
      <c r="AX33" s="417"/>
      <c r="AY33" s="417"/>
      <c r="AZ33" s="417"/>
      <c r="BA33" s="417"/>
      <c r="BB33" s="417"/>
      <c r="BC33" s="417"/>
      <c r="BD33" s="216"/>
      <c r="BE33" s="417" t="s">
        <v>201</v>
      </c>
      <c r="BF33" s="417"/>
      <c r="BG33" s="417" t="s">
        <v>202</v>
      </c>
      <c r="BH33" s="417"/>
      <c r="BI33" s="417"/>
      <c r="BJ33" s="417"/>
      <c r="BK33" s="417"/>
      <c r="BL33" s="417"/>
      <c r="BM33" s="417"/>
      <c r="BN33" s="417"/>
      <c r="BO33" s="417"/>
      <c r="BP33" s="417"/>
      <c r="BQ33" s="417"/>
      <c r="BR33" s="417"/>
      <c r="BS33" s="417"/>
      <c r="BT33" s="417"/>
      <c r="BU33" s="417"/>
      <c r="BV33" s="216"/>
      <c r="BW33" s="452" t="s">
        <v>201</v>
      </c>
      <c r="BX33" s="452"/>
      <c r="BY33" s="417" t="s">
        <v>203</v>
      </c>
      <c r="BZ33" s="417"/>
      <c r="CA33" s="417"/>
      <c r="CB33" s="417"/>
      <c r="CC33" s="417"/>
      <c r="CD33" s="417"/>
      <c r="CE33" s="417"/>
      <c r="CF33" s="417"/>
      <c r="CG33" s="417"/>
      <c r="CH33" s="417"/>
      <c r="CI33" s="417"/>
      <c r="CJ33" s="417"/>
      <c r="CK33" s="417"/>
      <c r="CL33" s="417"/>
      <c r="CM33" s="417"/>
      <c r="CN33" s="215"/>
      <c r="CO33" s="452" t="s">
        <v>204</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IF('各会計、関係団体の財政状況及び健全化判断比率'!B33="","",'各会計、関係団体の財政状況及び健全化判断比率'!B33)</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中部上北広域事業組合　一般会計</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鷹山宇一記念美術振興会</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七戸霊園事業特別会計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9</v>
      </c>
      <c r="BF35" s="614"/>
      <c r="BG35" s="615" t="str">
        <f>IF('各会計、関係団体の財政状況及び健全化判断比率'!B34="","",'各会計、関係団体の財政状況及び健全化判断比率'!B34)</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中部上北広域事業組合　病院事業</v>
      </c>
      <c r="BZ35" s="615"/>
      <c r="CA35" s="615"/>
      <c r="CB35" s="615"/>
      <c r="CC35" s="615"/>
      <c r="CD35" s="615"/>
      <c r="CE35" s="615"/>
      <c r="CF35" s="615"/>
      <c r="CG35" s="615"/>
      <c r="CH35" s="615"/>
      <c r="CI35" s="615"/>
      <c r="CJ35" s="615"/>
      <c r="CK35" s="615"/>
      <c r="CL35" s="615"/>
      <c r="CM35" s="615"/>
      <c r="CN35" s="213"/>
      <c r="CO35" s="614">
        <f t="shared" ref="CO35:CO43" si="3">IF(CQ35="","",CO34+1)</f>
        <v>20</v>
      </c>
      <c r="CP35" s="614"/>
      <c r="CQ35" s="615" t="str">
        <f>IF('各会計、関係団体の財政状況及び健全化判断比率'!BS8="","",'各会計、関係団体の財政状況及び健全化判断比率'!BS8)</f>
        <v>東八甲田ローズカントリー</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上北地方教育・福祉事務組合</v>
      </c>
      <c r="BZ36" s="615"/>
      <c r="CA36" s="615"/>
      <c r="CB36" s="615"/>
      <c r="CC36" s="615"/>
      <c r="CD36" s="615"/>
      <c r="CE36" s="615"/>
      <c r="CF36" s="615"/>
      <c r="CG36" s="615"/>
      <c r="CH36" s="615"/>
      <c r="CI36" s="615"/>
      <c r="CJ36" s="615"/>
      <c r="CK36" s="615"/>
      <c r="CL36" s="615"/>
      <c r="CM36" s="615"/>
      <c r="CN36" s="213"/>
      <c r="CO36" s="614">
        <f t="shared" si="3"/>
        <v>21</v>
      </c>
      <c r="CP36" s="614"/>
      <c r="CQ36" s="615" t="str">
        <f>IF('各会計、関係団体の財政状況及び健全化判断比率'!BS9="","",'各会計、関係団体の財政状況及び健全化判断比率'!BS9)</f>
        <v>南部縦貫</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介護サービス事業特別会計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青森県市町村職員退職手当組合</v>
      </c>
      <c r="BZ37" s="615"/>
      <c r="CA37" s="615"/>
      <c r="CB37" s="615"/>
      <c r="CC37" s="615"/>
      <c r="CD37" s="615"/>
      <c r="CE37" s="615"/>
      <c r="CF37" s="615"/>
      <c r="CG37" s="615"/>
      <c r="CH37" s="615"/>
      <c r="CI37" s="615"/>
      <c r="CJ37" s="615"/>
      <c r="CK37" s="615"/>
      <c r="CL37" s="615"/>
      <c r="CM37" s="615"/>
      <c r="CN37" s="213"/>
      <c r="CO37" s="614">
        <f t="shared" si="3"/>
        <v>22</v>
      </c>
      <c r="CP37" s="614"/>
      <c r="CQ37" s="615" t="str">
        <f>IF('各会計、関係団体の財政状況及び健全化判断比率'!BS10="","",'各会計、関係団体の財政状況及び健全化判断比率'!BS10)</f>
        <v>みらい天間林</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IF('各会計、関係団体の財政状況及び健全化判断比率'!B72="","",'各会計、関係団体の財政状況及び健全化判断比率'!B72)</f>
        <v>青森県交通災害共済組合</v>
      </c>
      <c r="BZ38" s="615"/>
      <c r="CA38" s="615"/>
      <c r="CB38" s="615"/>
      <c r="CC38" s="615"/>
      <c r="CD38" s="615"/>
      <c r="CE38" s="615"/>
      <c r="CF38" s="615"/>
      <c r="CG38" s="615"/>
      <c r="CH38" s="615"/>
      <c r="CI38" s="615"/>
      <c r="CJ38" s="615"/>
      <c r="CK38" s="615"/>
      <c r="CL38" s="615"/>
      <c r="CM38" s="615"/>
      <c r="CN38" s="213"/>
      <c r="CO38" s="614">
        <f t="shared" si="3"/>
        <v>23</v>
      </c>
      <c r="CP38" s="614"/>
      <c r="CQ38" s="615" t="str">
        <f>IF('各会計、関係団体の財政状況及び健全化判断比率'!BS11="","",'各会計、関係団体の財政状況及び健全化判断比率'!BS11)</f>
        <v>しちのへ観光協会</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15</v>
      </c>
      <c r="BX39" s="614"/>
      <c r="BY39" s="615" t="str">
        <f>IF('各会計、関係団体の財政状況及び健全化判断比率'!B73="","",'各会計、関係団体の財政状況及び健全化判断比率'!B73)</f>
        <v>青森県後期高齢者医療広域連合　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16</v>
      </c>
      <c r="BX40" s="614"/>
      <c r="BY40" s="615" t="str">
        <f>IF('各会計、関係団体の財政状況及び健全化判断比率'!B74="","",'各会計、関係団体の財政状況及び健全化判断比率'!B74)</f>
        <v>青森県後期高齢者医療広域連合　医療特別会計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17</v>
      </c>
      <c r="BX41" s="614"/>
      <c r="BY41" s="615" t="str">
        <f>IF('各会計、関係団体の財政状況及び健全化判断比率'!B75="","",'各会計、関係団体の財政状況及び健全化判断比率'!B75)</f>
        <v>青森県市町村総合事務組合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18</v>
      </c>
      <c r="BX42" s="614"/>
      <c r="BY42" s="615" t="str">
        <f>IF('各会計、関係団体の財政状況及び健全化判断比率'!B76="","",'各会計、関係団体の財政状況及び健全化判断比率'!B76)</f>
        <v>十和田地区食肉処理事務組合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d3nMn8/EVwQIGXyXiikf5vdEILRdfIVmczv5h0DMSEm0MVqE4T/C+b9qtFzUtmxw2ucFKGWKoRbuc5ZiPTz7w==" saltValue="MWEB481HudyhJ4wDOhYS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3" t="s">
        <v>558</v>
      </c>
      <c r="D34" s="1213"/>
      <c r="E34" s="1214"/>
      <c r="F34" s="32">
        <v>10.28</v>
      </c>
      <c r="G34" s="33">
        <v>10.15</v>
      </c>
      <c r="H34" s="33">
        <v>9.7799999999999994</v>
      </c>
      <c r="I34" s="33">
        <v>9.9600000000000009</v>
      </c>
      <c r="J34" s="34">
        <v>10.62</v>
      </c>
      <c r="K34" s="22"/>
      <c r="L34" s="22"/>
      <c r="M34" s="22"/>
      <c r="N34" s="22"/>
      <c r="O34" s="22"/>
      <c r="P34" s="22"/>
    </row>
    <row r="35" spans="1:16" ht="39" customHeight="1" x14ac:dyDescent="0.15">
      <c r="A35" s="22"/>
      <c r="B35" s="35"/>
      <c r="C35" s="1207" t="s">
        <v>559</v>
      </c>
      <c r="D35" s="1208"/>
      <c r="E35" s="1209"/>
      <c r="F35" s="36">
        <v>1.29</v>
      </c>
      <c r="G35" s="37">
        <v>1.27</v>
      </c>
      <c r="H35" s="37">
        <v>2.15</v>
      </c>
      <c r="I35" s="37">
        <v>1.64</v>
      </c>
      <c r="J35" s="38">
        <v>1.85</v>
      </c>
      <c r="K35" s="22"/>
      <c r="L35" s="22"/>
      <c r="M35" s="22"/>
      <c r="N35" s="22"/>
      <c r="O35" s="22"/>
      <c r="P35" s="22"/>
    </row>
    <row r="36" spans="1:16" ht="39" customHeight="1" x14ac:dyDescent="0.15">
      <c r="A36" s="22"/>
      <c r="B36" s="35"/>
      <c r="C36" s="1207" t="s">
        <v>560</v>
      </c>
      <c r="D36" s="1208"/>
      <c r="E36" s="1209"/>
      <c r="F36" s="36">
        <v>0.93</v>
      </c>
      <c r="G36" s="37">
        <v>0.66</v>
      </c>
      <c r="H36" s="37">
        <v>1.1200000000000001</v>
      </c>
      <c r="I36" s="37">
        <v>1.76</v>
      </c>
      <c r="J36" s="38">
        <v>1.45</v>
      </c>
      <c r="K36" s="22"/>
      <c r="L36" s="22"/>
      <c r="M36" s="22"/>
      <c r="N36" s="22"/>
      <c r="O36" s="22"/>
      <c r="P36" s="22"/>
    </row>
    <row r="37" spans="1:16" ht="39" customHeight="1" x14ac:dyDescent="0.15">
      <c r="A37" s="22"/>
      <c r="B37" s="35"/>
      <c r="C37" s="1207" t="s">
        <v>561</v>
      </c>
      <c r="D37" s="1208"/>
      <c r="E37" s="1209"/>
      <c r="F37" s="36">
        <v>0</v>
      </c>
      <c r="G37" s="37">
        <v>0</v>
      </c>
      <c r="H37" s="37">
        <v>0.17</v>
      </c>
      <c r="I37" s="37">
        <v>0.28000000000000003</v>
      </c>
      <c r="J37" s="38">
        <v>0.87</v>
      </c>
      <c r="K37" s="22"/>
      <c r="L37" s="22"/>
      <c r="M37" s="22"/>
      <c r="N37" s="22"/>
      <c r="O37" s="22"/>
      <c r="P37" s="22"/>
    </row>
    <row r="38" spans="1:16" ht="39" customHeight="1" x14ac:dyDescent="0.15">
      <c r="A38" s="22"/>
      <c r="B38" s="35"/>
      <c r="C38" s="1207" t="s">
        <v>562</v>
      </c>
      <c r="D38" s="1208"/>
      <c r="E38" s="1209"/>
      <c r="F38" s="36">
        <v>0.01</v>
      </c>
      <c r="G38" s="37">
        <v>0</v>
      </c>
      <c r="H38" s="37">
        <v>0.01</v>
      </c>
      <c r="I38" s="37">
        <v>0.01</v>
      </c>
      <c r="J38" s="38">
        <v>0.03</v>
      </c>
      <c r="K38" s="22"/>
      <c r="L38" s="22"/>
      <c r="M38" s="22"/>
      <c r="N38" s="22"/>
      <c r="O38" s="22"/>
      <c r="P38" s="22"/>
    </row>
    <row r="39" spans="1:16" ht="39" customHeight="1" x14ac:dyDescent="0.15">
      <c r="A39" s="22"/>
      <c r="B39" s="35"/>
      <c r="C39" s="1207" t="s">
        <v>563</v>
      </c>
      <c r="D39" s="1208"/>
      <c r="E39" s="1209"/>
      <c r="F39" s="36">
        <v>0</v>
      </c>
      <c r="G39" s="37">
        <v>0</v>
      </c>
      <c r="H39" s="37">
        <v>0</v>
      </c>
      <c r="I39" s="37">
        <v>0.01</v>
      </c>
      <c r="J39" s="38">
        <v>0.01</v>
      </c>
      <c r="K39" s="22"/>
      <c r="L39" s="22"/>
      <c r="M39" s="22"/>
      <c r="N39" s="22"/>
      <c r="O39" s="22"/>
      <c r="P39" s="22"/>
    </row>
    <row r="40" spans="1:16" ht="39" customHeight="1" x14ac:dyDescent="0.15">
      <c r="A40" s="22"/>
      <c r="B40" s="35"/>
      <c r="C40" s="1207" t="s">
        <v>564</v>
      </c>
      <c r="D40" s="1208"/>
      <c r="E40" s="1209"/>
      <c r="F40" s="36">
        <v>0</v>
      </c>
      <c r="G40" s="37">
        <v>0</v>
      </c>
      <c r="H40" s="37">
        <v>0</v>
      </c>
      <c r="I40" s="37">
        <v>0</v>
      </c>
      <c r="J40" s="38">
        <v>0</v>
      </c>
      <c r="K40" s="22"/>
      <c r="L40" s="22"/>
      <c r="M40" s="22"/>
      <c r="N40" s="22"/>
      <c r="O40" s="22"/>
      <c r="P40" s="22"/>
    </row>
    <row r="41" spans="1:16" ht="39" customHeight="1" x14ac:dyDescent="0.15">
      <c r="A41" s="22"/>
      <c r="B41" s="35"/>
      <c r="C41" s="1207" t="s">
        <v>565</v>
      </c>
      <c r="D41" s="1208"/>
      <c r="E41" s="1209"/>
      <c r="F41" s="36">
        <v>0</v>
      </c>
      <c r="G41" s="37">
        <v>0</v>
      </c>
      <c r="H41" s="37">
        <v>0</v>
      </c>
      <c r="I41" s="37">
        <v>0</v>
      </c>
      <c r="J41" s="38">
        <v>0</v>
      </c>
      <c r="K41" s="22"/>
      <c r="L41" s="22"/>
      <c r="M41" s="22"/>
      <c r="N41" s="22"/>
      <c r="O41" s="22"/>
      <c r="P41" s="22"/>
    </row>
    <row r="42" spans="1:16" ht="39" customHeight="1" x14ac:dyDescent="0.15">
      <c r="A42" s="22"/>
      <c r="B42" s="39"/>
      <c r="C42" s="1207" t="s">
        <v>566</v>
      </c>
      <c r="D42" s="1208"/>
      <c r="E42" s="1209"/>
      <c r="F42" s="36" t="s">
        <v>510</v>
      </c>
      <c r="G42" s="37" t="s">
        <v>510</v>
      </c>
      <c r="H42" s="37" t="s">
        <v>510</v>
      </c>
      <c r="I42" s="37" t="s">
        <v>510</v>
      </c>
      <c r="J42" s="38" t="s">
        <v>510</v>
      </c>
      <c r="K42" s="22"/>
      <c r="L42" s="22"/>
      <c r="M42" s="22"/>
      <c r="N42" s="22"/>
      <c r="O42" s="22"/>
      <c r="P42" s="22"/>
    </row>
    <row r="43" spans="1:16" ht="39" customHeight="1" thickBot="1" x14ac:dyDescent="0.2">
      <c r="A43" s="22"/>
      <c r="B43" s="40"/>
      <c r="C43" s="1210" t="s">
        <v>567</v>
      </c>
      <c r="D43" s="1211"/>
      <c r="E43" s="1212"/>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QUzlie4qvgLw9j9Iekzgz7Nsz3KDtzV2Sp30oxK6JB8u7XRhFRFqMlY2KBiE3PsaSY4feVkl1/uqhHo84ZUvg==" saltValue="piM763Kb0ObbCjaGVl2C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15" t="s">
        <v>10</v>
      </c>
      <c r="C45" s="1216"/>
      <c r="D45" s="58"/>
      <c r="E45" s="1221" t="s">
        <v>11</v>
      </c>
      <c r="F45" s="1221"/>
      <c r="G45" s="1221"/>
      <c r="H45" s="1221"/>
      <c r="I45" s="1221"/>
      <c r="J45" s="1222"/>
      <c r="K45" s="59">
        <v>1092</v>
      </c>
      <c r="L45" s="60">
        <v>918</v>
      </c>
      <c r="M45" s="60">
        <v>889</v>
      </c>
      <c r="N45" s="60">
        <v>944</v>
      </c>
      <c r="O45" s="61">
        <v>960</v>
      </c>
      <c r="P45" s="48"/>
      <c r="Q45" s="48"/>
      <c r="R45" s="48"/>
      <c r="S45" s="48"/>
      <c r="T45" s="48"/>
      <c r="U45" s="48"/>
    </row>
    <row r="46" spans="1:21" ht="30.75" customHeight="1" x14ac:dyDescent="0.15">
      <c r="A46" s="48"/>
      <c r="B46" s="1217"/>
      <c r="C46" s="1218"/>
      <c r="D46" s="62"/>
      <c r="E46" s="1223" t="s">
        <v>12</v>
      </c>
      <c r="F46" s="1223"/>
      <c r="G46" s="1223"/>
      <c r="H46" s="1223"/>
      <c r="I46" s="1223"/>
      <c r="J46" s="1224"/>
      <c r="K46" s="63" t="s">
        <v>510</v>
      </c>
      <c r="L46" s="64" t="s">
        <v>510</v>
      </c>
      <c r="M46" s="64" t="s">
        <v>510</v>
      </c>
      <c r="N46" s="64" t="s">
        <v>510</v>
      </c>
      <c r="O46" s="65" t="s">
        <v>510</v>
      </c>
      <c r="P46" s="48"/>
      <c r="Q46" s="48"/>
      <c r="R46" s="48"/>
      <c r="S46" s="48"/>
      <c r="T46" s="48"/>
      <c r="U46" s="48"/>
    </row>
    <row r="47" spans="1:21" ht="30.75" customHeight="1" x14ac:dyDescent="0.15">
      <c r="A47" s="48"/>
      <c r="B47" s="1217"/>
      <c r="C47" s="1218"/>
      <c r="D47" s="62"/>
      <c r="E47" s="1223" t="s">
        <v>13</v>
      </c>
      <c r="F47" s="1223"/>
      <c r="G47" s="1223"/>
      <c r="H47" s="1223"/>
      <c r="I47" s="1223"/>
      <c r="J47" s="1224"/>
      <c r="K47" s="63" t="s">
        <v>510</v>
      </c>
      <c r="L47" s="64" t="s">
        <v>510</v>
      </c>
      <c r="M47" s="64" t="s">
        <v>510</v>
      </c>
      <c r="N47" s="64" t="s">
        <v>510</v>
      </c>
      <c r="O47" s="65" t="s">
        <v>510</v>
      </c>
      <c r="P47" s="48"/>
      <c r="Q47" s="48"/>
      <c r="R47" s="48"/>
      <c r="S47" s="48"/>
      <c r="T47" s="48"/>
      <c r="U47" s="48"/>
    </row>
    <row r="48" spans="1:21" ht="30.75" customHeight="1" x14ac:dyDescent="0.15">
      <c r="A48" s="48"/>
      <c r="B48" s="1217"/>
      <c r="C48" s="1218"/>
      <c r="D48" s="62"/>
      <c r="E48" s="1223" t="s">
        <v>14</v>
      </c>
      <c r="F48" s="1223"/>
      <c r="G48" s="1223"/>
      <c r="H48" s="1223"/>
      <c r="I48" s="1223"/>
      <c r="J48" s="1224"/>
      <c r="K48" s="63">
        <v>220</v>
      </c>
      <c r="L48" s="64">
        <v>226</v>
      </c>
      <c r="M48" s="64">
        <v>227</v>
      </c>
      <c r="N48" s="64">
        <v>275</v>
      </c>
      <c r="O48" s="65">
        <v>252</v>
      </c>
      <c r="P48" s="48"/>
      <c r="Q48" s="48"/>
      <c r="R48" s="48"/>
      <c r="S48" s="48"/>
      <c r="T48" s="48"/>
      <c r="U48" s="48"/>
    </row>
    <row r="49" spans="1:21" ht="30.75" customHeight="1" x14ac:dyDescent="0.15">
      <c r="A49" s="48"/>
      <c r="B49" s="1217"/>
      <c r="C49" s="1218"/>
      <c r="D49" s="62"/>
      <c r="E49" s="1223" t="s">
        <v>15</v>
      </c>
      <c r="F49" s="1223"/>
      <c r="G49" s="1223"/>
      <c r="H49" s="1223"/>
      <c r="I49" s="1223"/>
      <c r="J49" s="1224"/>
      <c r="K49" s="63">
        <v>398</v>
      </c>
      <c r="L49" s="64">
        <v>237</v>
      </c>
      <c r="M49" s="64">
        <v>212</v>
      </c>
      <c r="N49" s="64">
        <v>240</v>
      </c>
      <c r="O49" s="65">
        <v>207</v>
      </c>
      <c r="P49" s="48"/>
      <c r="Q49" s="48"/>
      <c r="R49" s="48"/>
      <c r="S49" s="48"/>
      <c r="T49" s="48"/>
      <c r="U49" s="48"/>
    </row>
    <row r="50" spans="1:21" ht="30.75" customHeight="1" x14ac:dyDescent="0.15">
      <c r="A50" s="48"/>
      <c r="B50" s="1217"/>
      <c r="C50" s="1218"/>
      <c r="D50" s="62"/>
      <c r="E50" s="1223" t="s">
        <v>16</v>
      </c>
      <c r="F50" s="1223"/>
      <c r="G50" s="1223"/>
      <c r="H50" s="1223"/>
      <c r="I50" s="1223"/>
      <c r="J50" s="1224"/>
      <c r="K50" s="63">
        <v>13</v>
      </c>
      <c r="L50" s="64">
        <v>13</v>
      </c>
      <c r="M50" s="64">
        <v>11</v>
      </c>
      <c r="N50" s="64">
        <v>11</v>
      </c>
      <c r="O50" s="65">
        <v>1</v>
      </c>
      <c r="P50" s="48"/>
      <c r="Q50" s="48"/>
      <c r="R50" s="48"/>
      <c r="S50" s="48"/>
      <c r="T50" s="48"/>
      <c r="U50" s="48"/>
    </row>
    <row r="51" spans="1:21" ht="30.75" customHeight="1" x14ac:dyDescent="0.15">
      <c r="A51" s="48"/>
      <c r="B51" s="1219"/>
      <c r="C51" s="1220"/>
      <c r="D51" s="66"/>
      <c r="E51" s="1223" t="s">
        <v>17</v>
      </c>
      <c r="F51" s="1223"/>
      <c r="G51" s="1223"/>
      <c r="H51" s="1223"/>
      <c r="I51" s="1223"/>
      <c r="J51" s="1224"/>
      <c r="K51" s="63">
        <v>0</v>
      </c>
      <c r="L51" s="64">
        <v>0</v>
      </c>
      <c r="M51" s="64">
        <v>0</v>
      </c>
      <c r="N51" s="64">
        <v>0</v>
      </c>
      <c r="O51" s="65">
        <v>0</v>
      </c>
      <c r="P51" s="48"/>
      <c r="Q51" s="48"/>
      <c r="R51" s="48"/>
      <c r="S51" s="48"/>
      <c r="T51" s="48"/>
      <c r="U51" s="48"/>
    </row>
    <row r="52" spans="1:21" ht="30.75" customHeight="1" x14ac:dyDescent="0.15">
      <c r="A52" s="48"/>
      <c r="B52" s="1225" t="s">
        <v>18</v>
      </c>
      <c r="C52" s="1226"/>
      <c r="D52" s="66"/>
      <c r="E52" s="1223" t="s">
        <v>19</v>
      </c>
      <c r="F52" s="1223"/>
      <c r="G52" s="1223"/>
      <c r="H52" s="1223"/>
      <c r="I52" s="1223"/>
      <c r="J52" s="1224"/>
      <c r="K52" s="63">
        <v>1293</v>
      </c>
      <c r="L52" s="64">
        <v>1126</v>
      </c>
      <c r="M52" s="64">
        <v>1061</v>
      </c>
      <c r="N52" s="64">
        <v>1123</v>
      </c>
      <c r="O52" s="65">
        <v>1082</v>
      </c>
      <c r="P52" s="48"/>
      <c r="Q52" s="48"/>
      <c r="R52" s="48"/>
      <c r="S52" s="48"/>
      <c r="T52" s="48"/>
      <c r="U52" s="48"/>
    </row>
    <row r="53" spans="1:21" ht="30.75" customHeight="1" thickBot="1" x14ac:dyDescent="0.2">
      <c r="A53" s="48"/>
      <c r="B53" s="1227" t="s">
        <v>20</v>
      </c>
      <c r="C53" s="1228"/>
      <c r="D53" s="67"/>
      <c r="E53" s="1229" t="s">
        <v>21</v>
      </c>
      <c r="F53" s="1229"/>
      <c r="G53" s="1229"/>
      <c r="H53" s="1229"/>
      <c r="I53" s="1229"/>
      <c r="J53" s="1230"/>
      <c r="K53" s="68">
        <v>430</v>
      </c>
      <c r="L53" s="69">
        <v>268</v>
      </c>
      <c r="M53" s="69">
        <v>278</v>
      </c>
      <c r="N53" s="69">
        <v>347</v>
      </c>
      <c r="O53" s="70">
        <v>338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31" t="s">
        <v>24</v>
      </c>
      <c r="C57" s="1232"/>
      <c r="D57" s="1235" t="s">
        <v>25</v>
      </c>
      <c r="E57" s="1236"/>
      <c r="F57" s="1236"/>
      <c r="G57" s="1236"/>
      <c r="H57" s="1236"/>
      <c r="I57" s="1236"/>
      <c r="J57" s="1237"/>
      <c r="K57" s="82" t="s">
        <v>595</v>
      </c>
      <c r="L57" s="83" t="s">
        <v>595</v>
      </c>
      <c r="M57" s="83" t="s">
        <v>595</v>
      </c>
      <c r="N57" s="83" t="s">
        <v>595</v>
      </c>
      <c r="O57" s="84" t="s">
        <v>595</v>
      </c>
    </row>
    <row r="58" spans="1:21" ht="31.5" customHeight="1" thickBot="1" x14ac:dyDescent="0.2">
      <c r="B58" s="1233"/>
      <c r="C58" s="1234"/>
      <c r="D58" s="1238" t="s">
        <v>26</v>
      </c>
      <c r="E58" s="1239"/>
      <c r="F58" s="1239"/>
      <c r="G58" s="1239"/>
      <c r="H58" s="1239"/>
      <c r="I58" s="1239"/>
      <c r="J58" s="1240"/>
      <c r="K58" s="85" t="s">
        <v>595</v>
      </c>
      <c r="L58" s="86" t="s">
        <v>595</v>
      </c>
      <c r="M58" s="86" t="s">
        <v>595</v>
      </c>
      <c r="N58" s="86" t="s">
        <v>595</v>
      </c>
      <c r="O58" s="87" t="s">
        <v>595</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hVOS7mRQeBFiR+pWg50Y3/xC1e4wC6LSeXlYxIOakBHNKSdTDbWDAsl6LY67/kZ/EPJop0ys6EPwn3elLXqnw==" saltValue="w9MEFkc0WffH5CUXmqGC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551</v>
      </c>
      <c r="J40" s="99" t="s">
        <v>552</v>
      </c>
      <c r="K40" s="99" t="s">
        <v>553</v>
      </c>
      <c r="L40" s="99" t="s">
        <v>554</v>
      </c>
      <c r="M40" s="100" t="s">
        <v>555</v>
      </c>
    </row>
    <row r="41" spans="2:13" ht="27.75" customHeight="1" x14ac:dyDescent="0.15">
      <c r="B41" s="1241" t="s">
        <v>29</v>
      </c>
      <c r="C41" s="1242"/>
      <c r="D41" s="101"/>
      <c r="E41" s="1247" t="s">
        <v>30</v>
      </c>
      <c r="F41" s="1247"/>
      <c r="G41" s="1247"/>
      <c r="H41" s="1248"/>
      <c r="I41" s="102">
        <v>8443</v>
      </c>
      <c r="J41" s="103">
        <v>7498</v>
      </c>
      <c r="K41" s="103">
        <v>7926</v>
      </c>
      <c r="L41" s="103">
        <v>8347</v>
      </c>
      <c r="M41" s="104">
        <v>8704</v>
      </c>
    </row>
    <row r="42" spans="2:13" ht="27.75" customHeight="1" x14ac:dyDescent="0.15">
      <c r="B42" s="1243"/>
      <c r="C42" s="1244"/>
      <c r="D42" s="105"/>
      <c r="E42" s="1249" t="s">
        <v>31</v>
      </c>
      <c r="F42" s="1249"/>
      <c r="G42" s="1249"/>
      <c r="H42" s="1250"/>
      <c r="I42" s="106">
        <v>209</v>
      </c>
      <c r="J42" s="107">
        <v>27</v>
      </c>
      <c r="K42" s="107">
        <v>17</v>
      </c>
      <c r="L42" s="107">
        <v>6</v>
      </c>
      <c r="M42" s="108">
        <v>5</v>
      </c>
    </row>
    <row r="43" spans="2:13" ht="27.75" customHeight="1" x14ac:dyDescent="0.15">
      <c r="B43" s="1243"/>
      <c r="C43" s="1244"/>
      <c r="D43" s="105"/>
      <c r="E43" s="1249" t="s">
        <v>32</v>
      </c>
      <c r="F43" s="1249"/>
      <c r="G43" s="1249"/>
      <c r="H43" s="1250"/>
      <c r="I43" s="106">
        <v>3307</v>
      </c>
      <c r="J43" s="107">
        <v>2822</v>
      </c>
      <c r="K43" s="107">
        <v>2441</v>
      </c>
      <c r="L43" s="107">
        <v>2438</v>
      </c>
      <c r="M43" s="108">
        <v>2457</v>
      </c>
    </row>
    <row r="44" spans="2:13" ht="27.75" customHeight="1" x14ac:dyDescent="0.15">
      <c r="B44" s="1243"/>
      <c r="C44" s="1244"/>
      <c r="D44" s="105"/>
      <c r="E44" s="1249" t="s">
        <v>33</v>
      </c>
      <c r="F44" s="1249"/>
      <c r="G44" s="1249"/>
      <c r="H44" s="1250"/>
      <c r="I44" s="106">
        <v>1607</v>
      </c>
      <c r="J44" s="107">
        <v>1692</v>
      </c>
      <c r="K44" s="107">
        <v>1350</v>
      </c>
      <c r="L44" s="107">
        <v>1297</v>
      </c>
      <c r="M44" s="108">
        <v>1237</v>
      </c>
    </row>
    <row r="45" spans="2:13" ht="27.75" customHeight="1" x14ac:dyDescent="0.15">
      <c r="B45" s="1243"/>
      <c r="C45" s="1244"/>
      <c r="D45" s="105"/>
      <c r="E45" s="1249" t="s">
        <v>34</v>
      </c>
      <c r="F45" s="1249"/>
      <c r="G45" s="1249"/>
      <c r="H45" s="1250"/>
      <c r="I45" s="106">
        <v>1634</v>
      </c>
      <c r="J45" s="107">
        <v>1457</v>
      </c>
      <c r="K45" s="107">
        <v>1212</v>
      </c>
      <c r="L45" s="107">
        <v>1122</v>
      </c>
      <c r="M45" s="108">
        <v>1108</v>
      </c>
    </row>
    <row r="46" spans="2:13" ht="27.75" customHeight="1" x14ac:dyDescent="0.15">
      <c r="B46" s="1243"/>
      <c r="C46" s="1244"/>
      <c r="D46" s="109"/>
      <c r="E46" s="1249" t="s">
        <v>35</v>
      </c>
      <c r="F46" s="1249"/>
      <c r="G46" s="1249"/>
      <c r="H46" s="1250"/>
      <c r="I46" s="106" t="s">
        <v>510</v>
      </c>
      <c r="J46" s="107" t="s">
        <v>510</v>
      </c>
      <c r="K46" s="107" t="s">
        <v>510</v>
      </c>
      <c r="L46" s="107" t="s">
        <v>510</v>
      </c>
      <c r="M46" s="108" t="s">
        <v>510</v>
      </c>
    </row>
    <row r="47" spans="2:13" ht="27.75" customHeight="1" x14ac:dyDescent="0.15">
      <c r="B47" s="1243"/>
      <c r="C47" s="1244"/>
      <c r="D47" s="110"/>
      <c r="E47" s="1251" t="s">
        <v>36</v>
      </c>
      <c r="F47" s="1252"/>
      <c r="G47" s="1252"/>
      <c r="H47" s="1253"/>
      <c r="I47" s="106" t="s">
        <v>510</v>
      </c>
      <c r="J47" s="107" t="s">
        <v>510</v>
      </c>
      <c r="K47" s="107" t="s">
        <v>510</v>
      </c>
      <c r="L47" s="107" t="s">
        <v>510</v>
      </c>
      <c r="M47" s="108" t="s">
        <v>510</v>
      </c>
    </row>
    <row r="48" spans="2:13" ht="27.75" customHeight="1" x14ac:dyDescent="0.15">
      <c r="B48" s="1243"/>
      <c r="C48" s="1244"/>
      <c r="D48" s="105"/>
      <c r="E48" s="1249" t="s">
        <v>37</v>
      </c>
      <c r="F48" s="1249"/>
      <c r="G48" s="1249"/>
      <c r="H48" s="1250"/>
      <c r="I48" s="106" t="s">
        <v>510</v>
      </c>
      <c r="J48" s="107" t="s">
        <v>510</v>
      </c>
      <c r="K48" s="107" t="s">
        <v>510</v>
      </c>
      <c r="L48" s="107" t="s">
        <v>510</v>
      </c>
      <c r="M48" s="108" t="s">
        <v>510</v>
      </c>
    </row>
    <row r="49" spans="2:13" ht="27.75" customHeight="1" x14ac:dyDescent="0.15">
      <c r="B49" s="1245"/>
      <c r="C49" s="1246"/>
      <c r="D49" s="105"/>
      <c r="E49" s="1249" t="s">
        <v>38</v>
      </c>
      <c r="F49" s="1249"/>
      <c r="G49" s="1249"/>
      <c r="H49" s="1250"/>
      <c r="I49" s="106">
        <v>49</v>
      </c>
      <c r="J49" s="107">
        <v>21</v>
      </c>
      <c r="K49" s="107">
        <v>18</v>
      </c>
      <c r="L49" s="107">
        <v>80</v>
      </c>
      <c r="M49" s="108">
        <v>52</v>
      </c>
    </row>
    <row r="50" spans="2:13" ht="27.75" customHeight="1" x14ac:dyDescent="0.15">
      <c r="B50" s="1254" t="s">
        <v>39</v>
      </c>
      <c r="C50" s="1255"/>
      <c r="D50" s="111"/>
      <c r="E50" s="1249" t="s">
        <v>40</v>
      </c>
      <c r="F50" s="1249"/>
      <c r="G50" s="1249"/>
      <c r="H50" s="1250"/>
      <c r="I50" s="106">
        <v>1944</v>
      </c>
      <c r="J50" s="107">
        <v>1360</v>
      </c>
      <c r="K50" s="107">
        <v>1208</v>
      </c>
      <c r="L50" s="107">
        <v>1266</v>
      </c>
      <c r="M50" s="108">
        <v>1117</v>
      </c>
    </row>
    <row r="51" spans="2:13" ht="27.75" customHeight="1" x14ac:dyDescent="0.15">
      <c r="B51" s="1243"/>
      <c r="C51" s="1244"/>
      <c r="D51" s="105"/>
      <c r="E51" s="1249" t="s">
        <v>41</v>
      </c>
      <c r="F51" s="1249"/>
      <c r="G51" s="1249"/>
      <c r="H51" s="1250"/>
      <c r="I51" s="106">
        <v>338</v>
      </c>
      <c r="J51" s="107">
        <v>291</v>
      </c>
      <c r="K51" s="107">
        <v>244</v>
      </c>
      <c r="L51" s="107">
        <v>195</v>
      </c>
      <c r="M51" s="108">
        <v>148</v>
      </c>
    </row>
    <row r="52" spans="2:13" ht="27.75" customHeight="1" x14ac:dyDescent="0.15">
      <c r="B52" s="1245"/>
      <c r="C52" s="1246"/>
      <c r="D52" s="105"/>
      <c r="E52" s="1249" t="s">
        <v>42</v>
      </c>
      <c r="F52" s="1249"/>
      <c r="G52" s="1249"/>
      <c r="H52" s="1250"/>
      <c r="I52" s="106">
        <v>10516</v>
      </c>
      <c r="J52" s="107">
        <v>10415</v>
      </c>
      <c r="K52" s="107">
        <v>10825</v>
      </c>
      <c r="L52" s="107">
        <v>10375</v>
      </c>
      <c r="M52" s="108">
        <v>10781</v>
      </c>
    </row>
    <row r="53" spans="2:13" ht="27.75" customHeight="1" thickBot="1" x14ac:dyDescent="0.2">
      <c r="B53" s="1256" t="s">
        <v>43</v>
      </c>
      <c r="C53" s="1257"/>
      <c r="D53" s="112"/>
      <c r="E53" s="1258" t="s">
        <v>44</v>
      </c>
      <c r="F53" s="1258"/>
      <c r="G53" s="1258"/>
      <c r="H53" s="1259"/>
      <c r="I53" s="113">
        <v>2452</v>
      </c>
      <c r="J53" s="114">
        <v>1451</v>
      </c>
      <c r="K53" s="114">
        <v>688</v>
      </c>
      <c r="L53" s="114">
        <v>1454</v>
      </c>
      <c r="M53" s="115">
        <v>1517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Bv3mDSu6qnDmL1pJl1prWp89htH4JMtHFkmjcscNMgxwEG2lhV1uOhRTnUE0Ge0BGy9u8kY/NWS2aLwUtJaaw==" saltValue="8wAx0c3L5VIXqCM5fS/c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68" t="s">
        <v>47</v>
      </c>
      <c r="D55" s="1268"/>
      <c r="E55" s="1269"/>
      <c r="F55" s="127">
        <v>947</v>
      </c>
      <c r="G55" s="127">
        <v>862</v>
      </c>
      <c r="H55" s="128">
        <v>818</v>
      </c>
    </row>
    <row r="56" spans="2:8" ht="52.5" customHeight="1" x14ac:dyDescent="0.15">
      <c r="B56" s="129"/>
      <c r="C56" s="1270" t="s">
        <v>48</v>
      </c>
      <c r="D56" s="1270"/>
      <c r="E56" s="1271"/>
      <c r="F56" s="130">
        <v>40</v>
      </c>
      <c r="G56" s="130">
        <v>6</v>
      </c>
      <c r="H56" s="131">
        <v>6</v>
      </c>
    </row>
    <row r="57" spans="2:8" ht="53.25" customHeight="1" x14ac:dyDescent="0.15">
      <c r="B57" s="129"/>
      <c r="C57" s="1272" t="s">
        <v>49</v>
      </c>
      <c r="D57" s="1272"/>
      <c r="E57" s="1273"/>
      <c r="F57" s="132">
        <v>1251</v>
      </c>
      <c r="G57" s="132">
        <v>1412</v>
      </c>
      <c r="H57" s="133">
        <v>1319</v>
      </c>
    </row>
    <row r="58" spans="2:8" ht="45.75" customHeight="1" x14ac:dyDescent="0.15">
      <c r="B58" s="134"/>
      <c r="C58" s="1260" t="s">
        <v>590</v>
      </c>
      <c r="D58" s="1261"/>
      <c r="E58" s="1262"/>
      <c r="F58" s="135">
        <v>1189</v>
      </c>
      <c r="G58" s="135">
        <v>1189</v>
      </c>
      <c r="H58" s="136">
        <v>1190</v>
      </c>
    </row>
    <row r="59" spans="2:8" ht="45.75" customHeight="1" x14ac:dyDescent="0.15">
      <c r="B59" s="134"/>
      <c r="C59" s="1260" t="s">
        <v>591</v>
      </c>
      <c r="D59" s="1261"/>
      <c r="E59" s="1262"/>
      <c r="F59" s="135">
        <v>0</v>
      </c>
      <c r="G59" s="135">
        <v>50</v>
      </c>
      <c r="H59" s="136">
        <v>92</v>
      </c>
    </row>
    <row r="60" spans="2:8" ht="45.75" customHeight="1" x14ac:dyDescent="0.15">
      <c r="B60" s="134"/>
      <c r="C60" s="1260" t="s">
        <v>592</v>
      </c>
      <c r="D60" s="1261"/>
      <c r="E60" s="1262"/>
      <c r="F60" s="135">
        <v>17</v>
      </c>
      <c r="G60" s="135">
        <v>15</v>
      </c>
      <c r="H60" s="136">
        <v>14</v>
      </c>
    </row>
    <row r="61" spans="2:8" ht="45.75" customHeight="1" x14ac:dyDescent="0.15">
      <c r="B61" s="134"/>
      <c r="C61" s="1260" t="s">
        <v>593</v>
      </c>
      <c r="D61" s="1261"/>
      <c r="E61" s="1262"/>
      <c r="F61" s="135">
        <v>10</v>
      </c>
      <c r="G61" s="135">
        <v>11</v>
      </c>
      <c r="H61" s="136">
        <v>11</v>
      </c>
    </row>
    <row r="62" spans="2:8" ht="45.75" customHeight="1" thickBot="1" x14ac:dyDescent="0.2">
      <c r="B62" s="137"/>
      <c r="C62" s="1263" t="s">
        <v>594</v>
      </c>
      <c r="D62" s="1264"/>
      <c r="E62" s="1265"/>
      <c r="F62" s="138">
        <v>5</v>
      </c>
      <c r="G62" s="138">
        <v>5</v>
      </c>
      <c r="H62" s="139">
        <v>5</v>
      </c>
    </row>
    <row r="63" spans="2:8" ht="52.5" customHeight="1" thickBot="1" x14ac:dyDescent="0.2">
      <c r="B63" s="140"/>
      <c r="C63" s="1266" t="s">
        <v>50</v>
      </c>
      <c r="D63" s="1266"/>
      <c r="E63" s="1267"/>
      <c r="F63" s="141">
        <v>2238</v>
      </c>
      <c r="G63" s="141">
        <v>2281</v>
      </c>
      <c r="H63" s="142">
        <v>2143</v>
      </c>
    </row>
    <row r="64" spans="2:8" ht="15" customHeight="1" x14ac:dyDescent="0.15"/>
    <row r="65" ht="0" hidden="1" customHeight="1" x14ac:dyDescent="0.15"/>
    <row r="66" ht="0" hidden="1" customHeight="1" x14ac:dyDescent="0.15"/>
  </sheetData>
  <sheetProtection algorithmName="SHA-512" hashValue="yN9MEm5x6hy/jrLOCW78v61ug/CkLtNDeDcptIMl9c4537+IY8BMyvTy5+14ddjTZn1hF6SSLfa8jqYiLVEshg==" saltValue="VllUclqKj+wZjPFv+Ve9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548</v>
      </c>
      <c r="G2" s="156"/>
      <c r="H2" s="157"/>
    </row>
    <row r="3" spans="1:8" x14ac:dyDescent="0.15">
      <c r="A3" s="153" t="s">
        <v>541</v>
      </c>
      <c r="B3" s="158"/>
      <c r="C3" s="159"/>
      <c r="D3" s="160">
        <v>74508</v>
      </c>
      <c r="E3" s="161"/>
      <c r="F3" s="162">
        <v>101693</v>
      </c>
      <c r="G3" s="163"/>
      <c r="H3" s="164"/>
    </row>
    <row r="4" spans="1:8" x14ac:dyDescent="0.15">
      <c r="A4" s="165"/>
      <c r="B4" s="166"/>
      <c r="C4" s="167"/>
      <c r="D4" s="168">
        <v>39411</v>
      </c>
      <c r="E4" s="169"/>
      <c r="F4" s="170">
        <v>51066</v>
      </c>
      <c r="G4" s="171"/>
      <c r="H4" s="172"/>
    </row>
    <row r="5" spans="1:8" x14ac:dyDescent="0.15">
      <c r="A5" s="153" t="s">
        <v>543</v>
      </c>
      <c r="B5" s="158"/>
      <c r="C5" s="159"/>
      <c r="D5" s="160">
        <v>93009</v>
      </c>
      <c r="E5" s="161"/>
      <c r="F5" s="162">
        <v>96635</v>
      </c>
      <c r="G5" s="163"/>
      <c r="H5" s="164"/>
    </row>
    <row r="6" spans="1:8" x14ac:dyDescent="0.15">
      <c r="A6" s="165"/>
      <c r="B6" s="166"/>
      <c r="C6" s="167"/>
      <c r="D6" s="168">
        <v>31484</v>
      </c>
      <c r="E6" s="169"/>
      <c r="F6" s="170">
        <v>44408</v>
      </c>
      <c r="G6" s="171"/>
      <c r="H6" s="172"/>
    </row>
    <row r="7" spans="1:8" x14ac:dyDescent="0.15">
      <c r="A7" s="153" t="s">
        <v>544</v>
      </c>
      <c r="B7" s="158"/>
      <c r="C7" s="159"/>
      <c r="D7" s="160">
        <v>147881</v>
      </c>
      <c r="E7" s="161"/>
      <c r="F7" s="162">
        <v>115123</v>
      </c>
      <c r="G7" s="163"/>
      <c r="H7" s="164"/>
    </row>
    <row r="8" spans="1:8" x14ac:dyDescent="0.15">
      <c r="A8" s="165"/>
      <c r="B8" s="166"/>
      <c r="C8" s="167"/>
      <c r="D8" s="168">
        <v>69093</v>
      </c>
      <c r="E8" s="169"/>
      <c r="F8" s="170">
        <v>46026</v>
      </c>
      <c r="G8" s="171"/>
      <c r="H8" s="172"/>
    </row>
    <row r="9" spans="1:8" x14ac:dyDescent="0.15">
      <c r="A9" s="153" t="s">
        <v>545</v>
      </c>
      <c r="B9" s="158"/>
      <c r="C9" s="159"/>
      <c r="D9" s="160">
        <v>81544</v>
      </c>
      <c r="E9" s="161"/>
      <c r="F9" s="162">
        <v>98899</v>
      </c>
      <c r="G9" s="163"/>
      <c r="H9" s="164"/>
    </row>
    <row r="10" spans="1:8" x14ac:dyDescent="0.15">
      <c r="A10" s="165"/>
      <c r="B10" s="166"/>
      <c r="C10" s="167"/>
      <c r="D10" s="168">
        <v>46179</v>
      </c>
      <c r="E10" s="169"/>
      <c r="F10" s="170">
        <v>43734</v>
      </c>
      <c r="G10" s="171"/>
      <c r="H10" s="172"/>
    </row>
    <row r="11" spans="1:8" x14ac:dyDescent="0.15">
      <c r="A11" s="153" t="s">
        <v>546</v>
      </c>
      <c r="B11" s="158"/>
      <c r="C11" s="159"/>
      <c r="D11" s="160">
        <v>127755</v>
      </c>
      <c r="E11" s="161"/>
      <c r="F11" s="162">
        <v>96462</v>
      </c>
      <c r="G11" s="163"/>
      <c r="H11" s="164"/>
    </row>
    <row r="12" spans="1:8" x14ac:dyDescent="0.15">
      <c r="A12" s="165"/>
      <c r="B12" s="166"/>
      <c r="C12" s="173"/>
      <c r="D12" s="168">
        <v>66345</v>
      </c>
      <c r="E12" s="169"/>
      <c r="F12" s="170">
        <v>39886</v>
      </c>
      <c r="G12" s="171"/>
      <c r="H12" s="172"/>
    </row>
    <row r="13" spans="1:8" x14ac:dyDescent="0.15">
      <c r="A13" s="153"/>
      <c r="B13" s="158"/>
      <c r="C13" s="174"/>
      <c r="D13" s="175">
        <v>104939</v>
      </c>
      <c r="E13" s="176"/>
      <c r="F13" s="177">
        <v>101762</v>
      </c>
      <c r="G13" s="178"/>
      <c r="H13" s="164"/>
    </row>
    <row r="14" spans="1:8" x14ac:dyDescent="0.15">
      <c r="A14" s="165"/>
      <c r="B14" s="166"/>
      <c r="C14" s="167"/>
      <c r="D14" s="168">
        <v>50502</v>
      </c>
      <c r="E14" s="169"/>
      <c r="F14" s="170">
        <v>45024</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1.29</v>
      </c>
      <c r="C19" s="179">
        <f>ROUND(VALUE(SUBSTITUTE(実質収支比率等に係る経年分析!G$48,"▲","-")),2)</f>
        <v>1.28</v>
      </c>
      <c r="D19" s="179">
        <f>ROUND(VALUE(SUBSTITUTE(実質収支比率等に係る経年分析!H$48,"▲","-")),2)</f>
        <v>2.16</v>
      </c>
      <c r="E19" s="179">
        <f>ROUND(VALUE(SUBSTITUTE(実質収支比率等に係る経年分析!I$48,"▲","-")),2)</f>
        <v>1.64</v>
      </c>
      <c r="F19" s="179">
        <f>ROUND(VALUE(SUBSTITUTE(実質収支比率等に係る経年分析!J$48,"▲","-")),2)</f>
        <v>1.85</v>
      </c>
    </row>
    <row r="20" spans="1:11" x14ac:dyDescent="0.15">
      <c r="A20" s="179" t="s">
        <v>54</v>
      </c>
      <c r="B20" s="179">
        <f>ROUND(VALUE(SUBSTITUTE(実質収支比率等に係る経年分析!F$47,"▲","-")),2)</f>
        <v>14.61</v>
      </c>
      <c r="C20" s="179">
        <f>ROUND(VALUE(SUBSTITUTE(実質収支比率等に係る経年分析!G$47,"▲","-")),2)</f>
        <v>13.16</v>
      </c>
      <c r="D20" s="179">
        <f>ROUND(VALUE(SUBSTITUTE(実質収支比率等に係る経年分析!H$47,"▲","-")),2)</f>
        <v>14.54</v>
      </c>
      <c r="E20" s="179">
        <f>ROUND(VALUE(SUBSTITUTE(実質収支比率等に係る経年分析!I$47,"▲","-")),2)</f>
        <v>13.27</v>
      </c>
      <c r="F20" s="179">
        <f>ROUND(VALUE(SUBSTITUTE(実質収支比率等に係る経年分析!J$47,"▲","-")),2)</f>
        <v>12.69</v>
      </c>
    </row>
    <row r="21" spans="1:11" x14ac:dyDescent="0.15">
      <c r="A21" s="179" t="s">
        <v>55</v>
      </c>
      <c r="B21" s="179">
        <f>IF(ISNUMBER(VALUE(SUBSTITUTE(実質収支比率等に係る経年分析!F$49,"▲","-"))),ROUND(VALUE(SUBSTITUTE(実質収支比率等に係る経年分析!F$49,"▲","-")),2),NA())</f>
        <v>1.84</v>
      </c>
      <c r="C21" s="179">
        <f>IF(ISNUMBER(VALUE(SUBSTITUTE(実質収支比率等に係る経年分析!G$49,"▲","-"))),ROUND(VALUE(SUBSTITUTE(実質収支比率等に係る経年分析!G$49,"▲","-")),2),NA())</f>
        <v>8.43</v>
      </c>
      <c r="D21" s="179">
        <f>IF(ISNUMBER(VALUE(SUBSTITUTE(実質収支比率等に係る経年分析!H$49,"▲","-"))),ROUND(VALUE(SUBSTITUTE(実質収支比率等に係る経年分析!H$49,"▲","-")),2),NA())</f>
        <v>3.83</v>
      </c>
      <c r="E21" s="179">
        <f>IF(ISNUMBER(VALUE(SUBSTITUTE(実質収支比率等に係る経年分析!I$49,"▲","-"))),ROUND(VALUE(SUBSTITUTE(実質収支比率等に係る経年分析!I$49,"▲","-")),2),NA())</f>
        <v>-2.5499999999999998</v>
      </c>
      <c r="F21" s="179">
        <f>IF(ISNUMBER(VALUE(SUBSTITUTE(実質収支比率等に係る経年分析!J$49,"▲","-"))),ROUND(VALUE(SUBSTITUTE(実質収支比率等に係る経年分析!J$49,"▲","-")),2),NA())</f>
        <v>-1.32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介護サービス事業特別会計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0.28000000000000003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0.87</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1.1200000000000001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2.15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10.28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10.15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9.7799999999999994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9.9600000000000009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10.62</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1293</v>
      </c>
      <c r="E42" s="181"/>
      <c r="F42" s="181"/>
      <c r="G42" s="181">
        <f>'実質公債費比率（分子）の構造'!L$52</f>
        <v>1126</v>
      </c>
      <c r="H42" s="181"/>
      <c r="I42" s="181"/>
      <c r="J42" s="181">
        <f>'実質公債費比率（分子）の構造'!M$52</f>
        <v>1061</v>
      </c>
      <c r="K42" s="181"/>
      <c r="L42" s="181"/>
      <c r="M42" s="181">
        <f>'実質公債費比率（分子）の構造'!N$52</f>
        <v>1123</v>
      </c>
      <c r="N42" s="181"/>
      <c r="O42" s="181"/>
      <c r="P42" s="181">
        <f>'実質公債費比率（分子）の構造'!O$52</f>
        <v>1082</v>
      </c>
    </row>
    <row r="43" spans="1:16" x14ac:dyDescent="0.15">
      <c r="A43" s="181" t="s">
        <v>17</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63</v>
      </c>
      <c r="B44" s="181">
        <f>'実質公債費比率（分子）の構造'!K$50</f>
        <v>13</v>
      </c>
      <c r="C44" s="181"/>
      <c r="D44" s="181"/>
      <c r="E44" s="181">
        <f>'実質公債費比率（分子）の構造'!L$50</f>
        <v>13</v>
      </c>
      <c r="F44" s="181"/>
      <c r="G44" s="181"/>
      <c r="H44" s="181">
        <f>'実質公債費比率（分子）の構造'!M$50</f>
        <v>11</v>
      </c>
      <c r="I44" s="181"/>
      <c r="J44" s="181"/>
      <c r="K44" s="181">
        <f>'実質公債費比率（分子）の構造'!N$50</f>
        <v>11</v>
      </c>
      <c r="L44" s="181"/>
      <c r="M44" s="181"/>
      <c r="N44" s="181">
        <f>'実質公債費比率（分子）の構造'!O$50</f>
        <v>1</v>
      </c>
      <c r="O44" s="181"/>
      <c r="P44" s="181"/>
    </row>
    <row r="45" spans="1:16" x14ac:dyDescent="0.15">
      <c r="A45" s="181" t="s">
        <v>64</v>
      </c>
      <c r="B45" s="181">
        <f>'実質公債費比率（分子）の構造'!K$49</f>
        <v>398</v>
      </c>
      <c r="C45" s="181"/>
      <c r="D45" s="181"/>
      <c r="E45" s="181">
        <f>'実質公債費比率（分子）の構造'!L$49</f>
        <v>237</v>
      </c>
      <c r="F45" s="181"/>
      <c r="G45" s="181"/>
      <c r="H45" s="181">
        <f>'実質公債費比率（分子）の構造'!M$49</f>
        <v>212</v>
      </c>
      <c r="I45" s="181"/>
      <c r="J45" s="181"/>
      <c r="K45" s="181">
        <f>'実質公債費比率（分子）の構造'!N$49</f>
        <v>240</v>
      </c>
      <c r="L45" s="181"/>
      <c r="M45" s="181"/>
      <c r="N45" s="181">
        <f>'実質公債費比率（分子）の構造'!O$49</f>
        <v>207</v>
      </c>
      <c r="O45" s="181"/>
      <c r="P45" s="181"/>
    </row>
    <row r="46" spans="1:16" x14ac:dyDescent="0.15">
      <c r="A46" s="181" t="s">
        <v>65</v>
      </c>
      <c r="B46" s="181">
        <f>'実質公債費比率（分子）の構造'!K$48</f>
        <v>220</v>
      </c>
      <c r="C46" s="181"/>
      <c r="D46" s="181"/>
      <c r="E46" s="181">
        <f>'実質公債費比率（分子）の構造'!L$48</f>
        <v>226</v>
      </c>
      <c r="F46" s="181"/>
      <c r="G46" s="181"/>
      <c r="H46" s="181">
        <f>'実質公債費比率（分子）の構造'!M$48</f>
        <v>227</v>
      </c>
      <c r="I46" s="181"/>
      <c r="J46" s="181"/>
      <c r="K46" s="181">
        <f>'実質公債費比率（分子）の構造'!N$48</f>
        <v>275</v>
      </c>
      <c r="L46" s="181"/>
      <c r="M46" s="181"/>
      <c r="N46" s="181">
        <f>'実質公債費比率（分子）の構造'!O$48</f>
        <v>252</v>
      </c>
      <c r="O46" s="181"/>
      <c r="P46" s="181"/>
    </row>
    <row r="47" spans="1:16" x14ac:dyDescent="0.15">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1092</v>
      </c>
      <c r="C49" s="181"/>
      <c r="D49" s="181"/>
      <c r="E49" s="181">
        <f>'実質公債費比率（分子）の構造'!L$45</f>
        <v>918</v>
      </c>
      <c r="F49" s="181"/>
      <c r="G49" s="181"/>
      <c r="H49" s="181">
        <f>'実質公債費比率（分子）の構造'!M$45</f>
        <v>889</v>
      </c>
      <c r="I49" s="181"/>
      <c r="J49" s="181"/>
      <c r="K49" s="181">
        <f>'実質公債費比率（分子）の構造'!N$45</f>
        <v>944</v>
      </c>
      <c r="L49" s="181"/>
      <c r="M49" s="181"/>
      <c r="N49" s="181">
        <f>'実質公債費比率（分子）の構造'!O$45</f>
        <v>960</v>
      </c>
      <c r="O49" s="181"/>
      <c r="P49" s="181"/>
    </row>
    <row r="50" spans="1:16" x14ac:dyDescent="0.15">
      <c r="A50" s="181" t="s">
        <v>69</v>
      </c>
      <c r="B50" s="181" t="e">
        <f>NA()</f>
        <v>#N/A</v>
      </c>
      <c r="C50" s="181">
        <f>IF(ISNUMBER('実質公債費比率（分子）の構造'!K$53),'実質公債費比率（分子）の構造'!K$53,NA())</f>
        <v>430</v>
      </c>
      <c r="D50" s="181" t="e">
        <f>NA()</f>
        <v>#N/A</v>
      </c>
      <c r="E50" s="181" t="e">
        <f>NA()</f>
        <v>#N/A</v>
      </c>
      <c r="F50" s="181">
        <f>IF(ISNUMBER('実質公債費比率（分子）の構造'!L$53),'実質公債費比率（分子）の構造'!L$53,NA())</f>
        <v>268</v>
      </c>
      <c r="G50" s="181" t="e">
        <f>NA()</f>
        <v>#N/A</v>
      </c>
      <c r="H50" s="181" t="e">
        <f>NA()</f>
        <v>#N/A</v>
      </c>
      <c r="I50" s="181">
        <f>IF(ISNUMBER('実質公債費比率（分子）の構造'!M$53),'実質公債費比率（分子）の構造'!M$53,NA())</f>
        <v>278</v>
      </c>
      <c r="J50" s="181" t="e">
        <f>NA()</f>
        <v>#N/A</v>
      </c>
      <c r="K50" s="181" t="e">
        <f>NA()</f>
        <v>#N/A</v>
      </c>
      <c r="L50" s="181">
        <f>IF(ISNUMBER('実質公債費比率（分子）の構造'!N$53),'実質公債費比率（分子）の構造'!N$53,NA())</f>
        <v>347</v>
      </c>
      <c r="M50" s="181" t="e">
        <f>NA()</f>
        <v>#N/A</v>
      </c>
      <c r="N50" s="181" t="e">
        <f>NA()</f>
        <v>#N/A</v>
      </c>
      <c r="O50" s="181">
        <f>IF(ISNUMBER('実質公債費比率（分子）の構造'!O$53),'実質公債費比率（分子）の構造'!O$53,NA())</f>
        <v>338</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10516</v>
      </c>
      <c r="E56" s="180"/>
      <c r="F56" s="180"/>
      <c r="G56" s="180">
        <f>'将来負担比率（分子）の構造'!J$52</f>
        <v>10415</v>
      </c>
      <c r="H56" s="180"/>
      <c r="I56" s="180"/>
      <c r="J56" s="180">
        <f>'将来負担比率（分子）の構造'!K$52</f>
        <v>10825</v>
      </c>
      <c r="K56" s="180"/>
      <c r="L56" s="180"/>
      <c r="M56" s="180">
        <f>'将来負担比率（分子）の構造'!L$52</f>
        <v>10375</v>
      </c>
      <c r="N56" s="180"/>
      <c r="O56" s="180"/>
      <c r="P56" s="180">
        <f>'将来負担比率（分子）の構造'!M$52</f>
        <v>10781</v>
      </c>
    </row>
    <row r="57" spans="1:16" x14ac:dyDescent="0.15">
      <c r="A57" s="180" t="s">
        <v>41</v>
      </c>
      <c r="B57" s="180"/>
      <c r="C57" s="180"/>
      <c r="D57" s="180">
        <f>'将来負担比率（分子）の構造'!I$51</f>
        <v>338</v>
      </c>
      <c r="E57" s="180"/>
      <c r="F57" s="180"/>
      <c r="G57" s="180">
        <f>'将来負担比率（分子）の構造'!J$51</f>
        <v>291</v>
      </c>
      <c r="H57" s="180"/>
      <c r="I57" s="180"/>
      <c r="J57" s="180">
        <f>'将来負担比率（分子）の構造'!K$51</f>
        <v>244</v>
      </c>
      <c r="K57" s="180"/>
      <c r="L57" s="180"/>
      <c r="M57" s="180">
        <f>'将来負担比率（分子）の構造'!L$51</f>
        <v>195</v>
      </c>
      <c r="N57" s="180"/>
      <c r="O57" s="180"/>
      <c r="P57" s="180">
        <f>'将来負担比率（分子）の構造'!M$51</f>
        <v>148</v>
      </c>
    </row>
    <row r="58" spans="1:16" x14ac:dyDescent="0.15">
      <c r="A58" s="180" t="s">
        <v>40</v>
      </c>
      <c r="B58" s="180"/>
      <c r="C58" s="180"/>
      <c r="D58" s="180">
        <f>'将来負担比率（分子）の構造'!I$50</f>
        <v>1944</v>
      </c>
      <c r="E58" s="180"/>
      <c r="F58" s="180"/>
      <c r="G58" s="180">
        <f>'将来負担比率（分子）の構造'!J$50</f>
        <v>1360</v>
      </c>
      <c r="H58" s="180"/>
      <c r="I58" s="180"/>
      <c r="J58" s="180">
        <f>'将来負担比率（分子）の構造'!K$50</f>
        <v>1208</v>
      </c>
      <c r="K58" s="180"/>
      <c r="L58" s="180"/>
      <c r="M58" s="180">
        <f>'将来負担比率（分子）の構造'!L$50</f>
        <v>1266</v>
      </c>
      <c r="N58" s="180"/>
      <c r="O58" s="180"/>
      <c r="P58" s="180">
        <f>'将来負担比率（分子）の構造'!M$50</f>
        <v>1117</v>
      </c>
    </row>
    <row r="59" spans="1:16" x14ac:dyDescent="0.15">
      <c r="A59" s="180" t="s">
        <v>38</v>
      </c>
      <c r="B59" s="180">
        <f>'将来負担比率（分子）の構造'!I$49</f>
        <v>49</v>
      </c>
      <c r="C59" s="180"/>
      <c r="D59" s="180"/>
      <c r="E59" s="180">
        <f>'将来負担比率（分子）の構造'!J$49</f>
        <v>21</v>
      </c>
      <c r="F59" s="180"/>
      <c r="G59" s="180"/>
      <c r="H59" s="180">
        <f>'将来負担比率（分子）の構造'!K$49</f>
        <v>18</v>
      </c>
      <c r="I59" s="180"/>
      <c r="J59" s="180"/>
      <c r="K59" s="180">
        <f>'将来負担比率（分子）の構造'!L$49</f>
        <v>80</v>
      </c>
      <c r="L59" s="180"/>
      <c r="M59" s="180"/>
      <c r="N59" s="180">
        <f>'将来負担比率（分子）の構造'!M$49</f>
        <v>52</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1634</v>
      </c>
      <c r="C62" s="180"/>
      <c r="D62" s="180"/>
      <c r="E62" s="180">
        <f>'将来負担比率（分子）の構造'!J$45</f>
        <v>1457</v>
      </c>
      <c r="F62" s="180"/>
      <c r="G62" s="180"/>
      <c r="H62" s="180">
        <f>'将来負担比率（分子）の構造'!K$45</f>
        <v>1212</v>
      </c>
      <c r="I62" s="180"/>
      <c r="J62" s="180"/>
      <c r="K62" s="180">
        <f>'将来負担比率（分子）の構造'!L$45</f>
        <v>1122</v>
      </c>
      <c r="L62" s="180"/>
      <c r="M62" s="180"/>
      <c r="N62" s="180">
        <f>'将来負担比率（分子）の構造'!M$45</f>
        <v>1108</v>
      </c>
      <c r="O62" s="180"/>
      <c r="P62" s="180"/>
    </row>
    <row r="63" spans="1:16" x14ac:dyDescent="0.15">
      <c r="A63" s="180" t="s">
        <v>33</v>
      </c>
      <c r="B63" s="180">
        <f>'将来負担比率（分子）の構造'!I$44</f>
        <v>1607</v>
      </c>
      <c r="C63" s="180"/>
      <c r="D63" s="180"/>
      <c r="E63" s="180">
        <f>'将来負担比率（分子）の構造'!J$44</f>
        <v>1692</v>
      </c>
      <c r="F63" s="180"/>
      <c r="G63" s="180"/>
      <c r="H63" s="180">
        <f>'将来負担比率（分子）の構造'!K$44</f>
        <v>1350</v>
      </c>
      <c r="I63" s="180"/>
      <c r="J63" s="180"/>
      <c r="K63" s="180">
        <f>'将来負担比率（分子）の構造'!L$44</f>
        <v>1297</v>
      </c>
      <c r="L63" s="180"/>
      <c r="M63" s="180"/>
      <c r="N63" s="180">
        <f>'将来負担比率（分子）の構造'!M$44</f>
        <v>1237</v>
      </c>
      <c r="O63" s="180"/>
      <c r="P63" s="180"/>
    </row>
    <row r="64" spans="1:16" x14ac:dyDescent="0.15">
      <c r="A64" s="180" t="s">
        <v>32</v>
      </c>
      <c r="B64" s="180">
        <f>'将来負担比率（分子）の構造'!I$43</f>
        <v>3307</v>
      </c>
      <c r="C64" s="180"/>
      <c r="D64" s="180"/>
      <c r="E64" s="180">
        <f>'将来負担比率（分子）の構造'!J$43</f>
        <v>2822</v>
      </c>
      <c r="F64" s="180"/>
      <c r="G64" s="180"/>
      <c r="H64" s="180">
        <f>'将来負担比率（分子）の構造'!K$43</f>
        <v>2441</v>
      </c>
      <c r="I64" s="180"/>
      <c r="J64" s="180"/>
      <c r="K64" s="180">
        <f>'将来負担比率（分子）の構造'!L$43</f>
        <v>2438</v>
      </c>
      <c r="L64" s="180"/>
      <c r="M64" s="180"/>
      <c r="N64" s="180">
        <f>'将来負担比率（分子）の構造'!M$43</f>
        <v>2457</v>
      </c>
      <c r="O64" s="180"/>
      <c r="P64" s="180"/>
    </row>
    <row r="65" spans="1:16" x14ac:dyDescent="0.15">
      <c r="A65" s="180" t="s">
        <v>31</v>
      </c>
      <c r="B65" s="180">
        <f>'将来負担比率（分子）の構造'!I$42</f>
        <v>209</v>
      </c>
      <c r="C65" s="180"/>
      <c r="D65" s="180"/>
      <c r="E65" s="180">
        <f>'将来負担比率（分子）の構造'!J$42</f>
        <v>27</v>
      </c>
      <c r="F65" s="180"/>
      <c r="G65" s="180"/>
      <c r="H65" s="180">
        <f>'将来負担比率（分子）の構造'!K$42</f>
        <v>17</v>
      </c>
      <c r="I65" s="180"/>
      <c r="J65" s="180"/>
      <c r="K65" s="180">
        <f>'将来負担比率（分子）の構造'!L$42</f>
        <v>6</v>
      </c>
      <c r="L65" s="180"/>
      <c r="M65" s="180"/>
      <c r="N65" s="180">
        <f>'将来負担比率（分子）の構造'!M$42</f>
        <v>5</v>
      </c>
      <c r="O65" s="180"/>
      <c r="P65" s="180"/>
    </row>
    <row r="66" spans="1:16" x14ac:dyDescent="0.15">
      <c r="A66" s="180" t="s">
        <v>30</v>
      </c>
      <c r="B66" s="180">
        <f>'将来負担比率（分子）の構造'!I$41</f>
        <v>8443</v>
      </c>
      <c r="C66" s="180"/>
      <c r="D66" s="180"/>
      <c r="E66" s="180">
        <f>'将来負担比率（分子）の構造'!J$41</f>
        <v>7498</v>
      </c>
      <c r="F66" s="180"/>
      <c r="G66" s="180"/>
      <c r="H66" s="180">
        <f>'将来負担比率（分子）の構造'!K$41</f>
        <v>7926</v>
      </c>
      <c r="I66" s="180"/>
      <c r="J66" s="180"/>
      <c r="K66" s="180">
        <f>'将来負担比率（分子）の構造'!L$41</f>
        <v>8347</v>
      </c>
      <c r="L66" s="180"/>
      <c r="M66" s="180"/>
      <c r="N66" s="180">
        <f>'将来負担比率（分子）の構造'!M$41</f>
        <v>8704</v>
      </c>
      <c r="O66" s="180"/>
      <c r="P66" s="180"/>
    </row>
    <row r="67" spans="1:16" x14ac:dyDescent="0.15">
      <c r="A67" s="180" t="s">
        <v>73</v>
      </c>
      <c r="B67" s="180" t="e">
        <f>NA()</f>
        <v>#N/A</v>
      </c>
      <c r="C67" s="180">
        <f>IF(ISNUMBER('将来負担比率（分子）の構造'!I$53), IF('将来負担比率（分子）の構造'!I$53 &lt; 0, 0, '将来負担比率（分子）の構造'!I$53), NA())</f>
        <v>2452</v>
      </c>
      <c r="D67" s="180" t="e">
        <f>NA()</f>
        <v>#N/A</v>
      </c>
      <c r="E67" s="180" t="e">
        <f>NA()</f>
        <v>#N/A</v>
      </c>
      <c r="F67" s="180">
        <f>IF(ISNUMBER('将来負担比率（分子）の構造'!J$53), IF('将来負担比率（分子）の構造'!J$53 &lt; 0, 0, '将来負担比率（分子）の構造'!J$53), NA())</f>
        <v>1451</v>
      </c>
      <c r="G67" s="180" t="e">
        <f>NA()</f>
        <v>#N/A</v>
      </c>
      <c r="H67" s="180" t="e">
        <f>NA()</f>
        <v>#N/A</v>
      </c>
      <c r="I67" s="180">
        <f>IF(ISNUMBER('将来負担比率（分子）の構造'!K$53), IF('将来負担比率（分子）の構造'!K$53 &lt; 0, 0, '将来負担比率（分子）の構造'!K$53), NA())</f>
        <v>688</v>
      </c>
      <c r="J67" s="180" t="e">
        <f>NA()</f>
        <v>#N/A</v>
      </c>
      <c r="K67" s="180" t="e">
        <f>NA()</f>
        <v>#N/A</v>
      </c>
      <c r="L67" s="180">
        <f>IF(ISNUMBER('将来負担比率（分子）の構造'!L$53), IF('将来負担比率（分子）の構造'!L$53 &lt; 0, 0, '将来負担比率（分子）の構造'!L$53), NA())</f>
        <v>1454</v>
      </c>
      <c r="M67" s="180" t="e">
        <f>NA()</f>
        <v>#N/A</v>
      </c>
      <c r="N67" s="180" t="e">
        <f>NA()</f>
        <v>#N/A</v>
      </c>
      <c r="O67" s="180">
        <f>IF(ISNUMBER('将来負担比率（分子）の構造'!M$53), IF('将来負担比率（分子）の構造'!M$53 &lt; 0, 0, '将来負担比率（分子）の構造'!M$53), NA())</f>
        <v>1517</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947</v>
      </c>
      <c r="C72" s="184">
        <f>基金残高に係る経年分析!G55</f>
        <v>862</v>
      </c>
      <c r="D72" s="184">
        <f>基金残高に係る経年分析!H55</f>
        <v>818</v>
      </c>
    </row>
    <row r="73" spans="1:16" x14ac:dyDescent="0.15">
      <c r="A73" s="183" t="s">
        <v>76</v>
      </c>
      <c r="B73" s="184">
        <f>基金残高に係る経年分析!F56</f>
        <v>40</v>
      </c>
      <c r="C73" s="184">
        <f>基金残高に係る経年分析!G56</f>
        <v>6</v>
      </c>
      <c r="D73" s="184">
        <f>基金残高に係る経年分析!H56</f>
        <v>6</v>
      </c>
    </row>
    <row r="74" spans="1:16" x14ac:dyDescent="0.15">
      <c r="A74" s="183" t="s">
        <v>77</v>
      </c>
      <c r="B74" s="184">
        <f>基金残高に係る経年分析!F57</f>
        <v>1251</v>
      </c>
      <c r="C74" s="184">
        <f>基金残高に係る経年分析!G57</f>
        <v>1412</v>
      </c>
      <c r="D74" s="184">
        <f>基金残高に係る経年分析!H57</f>
        <v>1319</v>
      </c>
    </row>
  </sheetData>
  <sheetProtection algorithmName="SHA-512" hashValue="a2kkKMw66A6YvMwzOp4vhQ+iNEdDfnxlEg2erjEC6A1EzpcKMAufBMYdN/MpozO07Y2PiAdz03aVEsf5nrvAgw==" saltValue="Q6R/KuzwE20npmabXUX9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228</v>
      </c>
      <c r="C5" s="628"/>
      <c r="D5" s="628"/>
      <c r="E5" s="628"/>
      <c r="F5" s="628"/>
      <c r="G5" s="628"/>
      <c r="H5" s="628"/>
      <c r="I5" s="628"/>
      <c r="J5" s="628"/>
      <c r="K5" s="628"/>
      <c r="L5" s="628"/>
      <c r="M5" s="628"/>
      <c r="N5" s="628"/>
      <c r="O5" s="628"/>
      <c r="P5" s="628"/>
      <c r="Q5" s="629"/>
      <c r="R5" s="630">
        <v>2209904</v>
      </c>
      <c r="S5" s="631"/>
      <c r="T5" s="631"/>
      <c r="U5" s="631"/>
      <c r="V5" s="631"/>
      <c r="W5" s="631"/>
      <c r="X5" s="631"/>
      <c r="Y5" s="632"/>
      <c r="Z5" s="633">
        <v>21</v>
      </c>
      <c r="AA5" s="633"/>
      <c r="AB5" s="633"/>
      <c r="AC5" s="633"/>
      <c r="AD5" s="634">
        <v>2209894</v>
      </c>
      <c r="AE5" s="634"/>
      <c r="AF5" s="634"/>
      <c r="AG5" s="634"/>
      <c r="AH5" s="634"/>
      <c r="AI5" s="634"/>
      <c r="AJ5" s="634"/>
      <c r="AK5" s="634"/>
      <c r="AL5" s="635">
        <v>35.700000000000003</v>
      </c>
      <c r="AM5" s="636"/>
      <c r="AN5" s="636"/>
      <c r="AO5" s="637"/>
      <c r="AP5" s="627" t="s">
        <v>229</v>
      </c>
      <c r="AQ5" s="628"/>
      <c r="AR5" s="628"/>
      <c r="AS5" s="628"/>
      <c r="AT5" s="628"/>
      <c r="AU5" s="628"/>
      <c r="AV5" s="628"/>
      <c r="AW5" s="628"/>
      <c r="AX5" s="628"/>
      <c r="AY5" s="628"/>
      <c r="AZ5" s="628"/>
      <c r="BA5" s="628"/>
      <c r="BB5" s="628"/>
      <c r="BC5" s="628"/>
      <c r="BD5" s="628"/>
      <c r="BE5" s="628"/>
      <c r="BF5" s="629"/>
      <c r="BG5" s="641">
        <v>2209894</v>
      </c>
      <c r="BH5" s="642"/>
      <c r="BI5" s="642"/>
      <c r="BJ5" s="642"/>
      <c r="BK5" s="642"/>
      <c r="BL5" s="642"/>
      <c r="BM5" s="642"/>
      <c r="BN5" s="643"/>
      <c r="BO5" s="644">
        <v>100</v>
      </c>
      <c r="BP5" s="644"/>
      <c r="BQ5" s="644"/>
      <c r="BR5" s="644"/>
      <c r="BS5" s="645" t="s">
        <v>135</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230</v>
      </c>
      <c r="CS5" s="624"/>
      <c r="CT5" s="624"/>
      <c r="CU5" s="624"/>
      <c r="CV5" s="624"/>
      <c r="CW5" s="624"/>
      <c r="CX5" s="624"/>
      <c r="CY5" s="625"/>
      <c r="CZ5" s="623" t="s">
        <v>222</v>
      </c>
      <c r="DA5" s="624"/>
      <c r="DB5" s="624"/>
      <c r="DC5" s="625"/>
      <c r="DD5" s="623" t="s">
        <v>231</v>
      </c>
      <c r="DE5" s="624"/>
      <c r="DF5" s="624"/>
      <c r="DG5" s="624"/>
      <c r="DH5" s="624"/>
      <c r="DI5" s="624"/>
      <c r="DJ5" s="624"/>
      <c r="DK5" s="624"/>
      <c r="DL5" s="624"/>
      <c r="DM5" s="624"/>
      <c r="DN5" s="624"/>
      <c r="DO5" s="624"/>
      <c r="DP5" s="625"/>
      <c r="DQ5" s="623" t="s">
        <v>232</v>
      </c>
      <c r="DR5" s="624"/>
      <c r="DS5" s="624"/>
      <c r="DT5" s="624"/>
      <c r="DU5" s="624"/>
      <c r="DV5" s="624"/>
      <c r="DW5" s="624"/>
      <c r="DX5" s="624"/>
      <c r="DY5" s="624"/>
      <c r="DZ5" s="624"/>
      <c r="EA5" s="624"/>
      <c r="EB5" s="624"/>
      <c r="EC5" s="625"/>
    </row>
    <row r="6" spans="2:143" ht="11.25" customHeight="1" x14ac:dyDescent="0.15">
      <c r="B6" s="638" t="s">
        <v>233</v>
      </c>
      <c r="C6" s="639"/>
      <c r="D6" s="639"/>
      <c r="E6" s="639"/>
      <c r="F6" s="639"/>
      <c r="G6" s="639"/>
      <c r="H6" s="639"/>
      <c r="I6" s="639"/>
      <c r="J6" s="639"/>
      <c r="K6" s="639"/>
      <c r="L6" s="639"/>
      <c r="M6" s="639"/>
      <c r="N6" s="639"/>
      <c r="O6" s="639"/>
      <c r="P6" s="639"/>
      <c r="Q6" s="640"/>
      <c r="R6" s="641">
        <v>160442</v>
      </c>
      <c r="S6" s="642"/>
      <c r="T6" s="642"/>
      <c r="U6" s="642"/>
      <c r="V6" s="642"/>
      <c r="W6" s="642"/>
      <c r="X6" s="642"/>
      <c r="Y6" s="643"/>
      <c r="Z6" s="644">
        <v>1.5</v>
      </c>
      <c r="AA6" s="644"/>
      <c r="AB6" s="644"/>
      <c r="AC6" s="644"/>
      <c r="AD6" s="645">
        <v>160442</v>
      </c>
      <c r="AE6" s="645"/>
      <c r="AF6" s="645"/>
      <c r="AG6" s="645"/>
      <c r="AH6" s="645"/>
      <c r="AI6" s="645"/>
      <c r="AJ6" s="645"/>
      <c r="AK6" s="645"/>
      <c r="AL6" s="646">
        <v>2.6</v>
      </c>
      <c r="AM6" s="647"/>
      <c r="AN6" s="647"/>
      <c r="AO6" s="648"/>
      <c r="AP6" s="638" t="s">
        <v>234</v>
      </c>
      <c r="AQ6" s="639"/>
      <c r="AR6" s="639"/>
      <c r="AS6" s="639"/>
      <c r="AT6" s="639"/>
      <c r="AU6" s="639"/>
      <c r="AV6" s="639"/>
      <c r="AW6" s="639"/>
      <c r="AX6" s="639"/>
      <c r="AY6" s="639"/>
      <c r="AZ6" s="639"/>
      <c r="BA6" s="639"/>
      <c r="BB6" s="639"/>
      <c r="BC6" s="639"/>
      <c r="BD6" s="639"/>
      <c r="BE6" s="639"/>
      <c r="BF6" s="640"/>
      <c r="BG6" s="641">
        <v>2209894</v>
      </c>
      <c r="BH6" s="642"/>
      <c r="BI6" s="642"/>
      <c r="BJ6" s="642"/>
      <c r="BK6" s="642"/>
      <c r="BL6" s="642"/>
      <c r="BM6" s="642"/>
      <c r="BN6" s="643"/>
      <c r="BO6" s="644">
        <v>100</v>
      </c>
      <c r="BP6" s="644"/>
      <c r="BQ6" s="644"/>
      <c r="BR6" s="644"/>
      <c r="BS6" s="645" t="s">
        <v>135</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109144</v>
      </c>
      <c r="CS6" s="642"/>
      <c r="CT6" s="642"/>
      <c r="CU6" s="642"/>
      <c r="CV6" s="642"/>
      <c r="CW6" s="642"/>
      <c r="CX6" s="642"/>
      <c r="CY6" s="643"/>
      <c r="CZ6" s="635">
        <v>1.1000000000000001</v>
      </c>
      <c r="DA6" s="636"/>
      <c r="DB6" s="636"/>
      <c r="DC6" s="655"/>
      <c r="DD6" s="650" t="s">
        <v>135</v>
      </c>
      <c r="DE6" s="642"/>
      <c r="DF6" s="642"/>
      <c r="DG6" s="642"/>
      <c r="DH6" s="642"/>
      <c r="DI6" s="642"/>
      <c r="DJ6" s="642"/>
      <c r="DK6" s="642"/>
      <c r="DL6" s="642"/>
      <c r="DM6" s="642"/>
      <c r="DN6" s="642"/>
      <c r="DO6" s="642"/>
      <c r="DP6" s="643"/>
      <c r="DQ6" s="650">
        <v>109144</v>
      </c>
      <c r="DR6" s="642"/>
      <c r="DS6" s="642"/>
      <c r="DT6" s="642"/>
      <c r="DU6" s="642"/>
      <c r="DV6" s="642"/>
      <c r="DW6" s="642"/>
      <c r="DX6" s="642"/>
      <c r="DY6" s="642"/>
      <c r="DZ6" s="642"/>
      <c r="EA6" s="642"/>
      <c r="EB6" s="642"/>
      <c r="EC6" s="651"/>
    </row>
    <row r="7" spans="2:143" ht="11.25" customHeight="1" x14ac:dyDescent="0.15">
      <c r="B7" s="638" t="s">
        <v>236</v>
      </c>
      <c r="C7" s="639"/>
      <c r="D7" s="639"/>
      <c r="E7" s="639"/>
      <c r="F7" s="639"/>
      <c r="G7" s="639"/>
      <c r="H7" s="639"/>
      <c r="I7" s="639"/>
      <c r="J7" s="639"/>
      <c r="K7" s="639"/>
      <c r="L7" s="639"/>
      <c r="M7" s="639"/>
      <c r="N7" s="639"/>
      <c r="O7" s="639"/>
      <c r="P7" s="639"/>
      <c r="Q7" s="640"/>
      <c r="R7" s="641">
        <v>2082</v>
      </c>
      <c r="S7" s="642"/>
      <c r="T7" s="642"/>
      <c r="U7" s="642"/>
      <c r="V7" s="642"/>
      <c r="W7" s="642"/>
      <c r="X7" s="642"/>
      <c r="Y7" s="643"/>
      <c r="Z7" s="644">
        <v>0</v>
      </c>
      <c r="AA7" s="644"/>
      <c r="AB7" s="644"/>
      <c r="AC7" s="644"/>
      <c r="AD7" s="645">
        <v>2082</v>
      </c>
      <c r="AE7" s="645"/>
      <c r="AF7" s="645"/>
      <c r="AG7" s="645"/>
      <c r="AH7" s="645"/>
      <c r="AI7" s="645"/>
      <c r="AJ7" s="645"/>
      <c r="AK7" s="645"/>
      <c r="AL7" s="646">
        <v>0</v>
      </c>
      <c r="AM7" s="647"/>
      <c r="AN7" s="647"/>
      <c r="AO7" s="648"/>
      <c r="AP7" s="638" t="s">
        <v>237</v>
      </c>
      <c r="AQ7" s="639"/>
      <c r="AR7" s="639"/>
      <c r="AS7" s="639"/>
      <c r="AT7" s="639"/>
      <c r="AU7" s="639"/>
      <c r="AV7" s="639"/>
      <c r="AW7" s="639"/>
      <c r="AX7" s="639"/>
      <c r="AY7" s="639"/>
      <c r="AZ7" s="639"/>
      <c r="BA7" s="639"/>
      <c r="BB7" s="639"/>
      <c r="BC7" s="639"/>
      <c r="BD7" s="639"/>
      <c r="BE7" s="639"/>
      <c r="BF7" s="640"/>
      <c r="BG7" s="641">
        <v>598184</v>
      </c>
      <c r="BH7" s="642"/>
      <c r="BI7" s="642"/>
      <c r="BJ7" s="642"/>
      <c r="BK7" s="642"/>
      <c r="BL7" s="642"/>
      <c r="BM7" s="642"/>
      <c r="BN7" s="643"/>
      <c r="BO7" s="644">
        <v>27.1</v>
      </c>
      <c r="BP7" s="644"/>
      <c r="BQ7" s="644"/>
      <c r="BR7" s="644"/>
      <c r="BS7" s="645" t="s">
        <v>238</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1238601</v>
      </c>
      <c r="CS7" s="642"/>
      <c r="CT7" s="642"/>
      <c r="CU7" s="642"/>
      <c r="CV7" s="642"/>
      <c r="CW7" s="642"/>
      <c r="CX7" s="642"/>
      <c r="CY7" s="643"/>
      <c r="CZ7" s="644">
        <v>11.9</v>
      </c>
      <c r="DA7" s="644"/>
      <c r="DB7" s="644"/>
      <c r="DC7" s="644"/>
      <c r="DD7" s="650">
        <v>269183</v>
      </c>
      <c r="DE7" s="642"/>
      <c r="DF7" s="642"/>
      <c r="DG7" s="642"/>
      <c r="DH7" s="642"/>
      <c r="DI7" s="642"/>
      <c r="DJ7" s="642"/>
      <c r="DK7" s="642"/>
      <c r="DL7" s="642"/>
      <c r="DM7" s="642"/>
      <c r="DN7" s="642"/>
      <c r="DO7" s="642"/>
      <c r="DP7" s="643"/>
      <c r="DQ7" s="650">
        <v>1022562</v>
      </c>
      <c r="DR7" s="642"/>
      <c r="DS7" s="642"/>
      <c r="DT7" s="642"/>
      <c r="DU7" s="642"/>
      <c r="DV7" s="642"/>
      <c r="DW7" s="642"/>
      <c r="DX7" s="642"/>
      <c r="DY7" s="642"/>
      <c r="DZ7" s="642"/>
      <c r="EA7" s="642"/>
      <c r="EB7" s="642"/>
      <c r="EC7" s="651"/>
    </row>
    <row r="8" spans="2:143" ht="11.25" customHeight="1" x14ac:dyDescent="0.15">
      <c r="B8" s="638" t="s">
        <v>240</v>
      </c>
      <c r="C8" s="639"/>
      <c r="D8" s="639"/>
      <c r="E8" s="639"/>
      <c r="F8" s="639"/>
      <c r="G8" s="639"/>
      <c r="H8" s="639"/>
      <c r="I8" s="639"/>
      <c r="J8" s="639"/>
      <c r="K8" s="639"/>
      <c r="L8" s="639"/>
      <c r="M8" s="639"/>
      <c r="N8" s="639"/>
      <c r="O8" s="639"/>
      <c r="P8" s="639"/>
      <c r="Q8" s="640"/>
      <c r="R8" s="641">
        <v>1974</v>
      </c>
      <c r="S8" s="642"/>
      <c r="T8" s="642"/>
      <c r="U8" s="642"/>
      <c r="V8" s="642"/>
      <c r="W8" s="642"/>
      <c r="X8" s="642"/>
      <c r="Y8" s="643"/>
      <c r="Z8" s="644">
        <v>0</v>
      </c>
      <c r="AA8" s="644"/>
      <c r="AB8" s="644"/>
      <c r="AC8" s="644"/>
      <c r="AD8" s="645">
        <v>1974</v>
      </c>
      <c r="AE8" s="645"/>
      <c r="AF8" s="645"/>
      <c r="AG8" s="645"/>
      <c r="AH8" s="645"/>
      <c r="AI8" s="645"/>
      <c r="AJ8" s="645"/>
      <c r="AK8" s="645"/>
      <c r="AL8" s="646">
        <v>0</v>
      </c>
      <c r="AM8" s="647"/>
      <c r="AN8" s="647"/>
      <c r="AO8" s="648"/>
      <c r="AP8" s="638" t="s">
        <v>241</v>
      </c>
      <c r="AQ8" s="639"/>
      <c r="AR8" s="639"/>
      <c r="AS8" s="639"/>
      <c r="AT8" s="639"/>
      <c r="AU8" s="639"/>
      <c r="AV8" s="639"/>
      <c r="AW8" s="639"/>
      <c r="AX8" s="639"/>
      <c r="AY8" s="639"/>
      <c r="AZ8" s="639"/>
      <c r="BA8" s="639"/>
      <c r="BB8" s="639"/>
      <c r="BC8" s="639"/>
      <c r="BD8" s="639"/>
      <c r="BE8" s="639"/>
      <c r="BF8" s="640"/>
      <c r="BG8" s="641">
        <v>25421</v>
      </c>
      <c r="BH8" s="642"/>
      <c r="BI8" s="642"/>
      <c r="BJ8" s="642"/>
      <c r="BK8" s="642"/>
      <c r="BL8" s="642"/>
      <c r="BM8" s="642"/>
      <c r="BN8" s="643"/>
      <c r="BO8" s="644">
        <v>1.2</v>
      </c>
      <c r="BP8" s="644"/>
      <c r="BQ8" s="644"/>
      <c r="BR8" s="644"/>
      <c r="BS8" s="650" t="s">
        <v>135</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2601766</v>
      </c>
      <c r="CS8" s="642"/>
      <c r="CT8" s="642"/>
      <c r="CU8" s="642"/>
      <c r="CV8" s="642"/>
      <c r="CW8" s="642"/>
      <c r="CX8" s="642"/>
      <c r="CY8" s="643"/>
      <c r="CZ8" s="644">
        <v>25.1</v>
      </c>
      <c r="DA8" s="644"/>
      <c r="DB8" s="644"/>
      <c r="DC8" s="644"/>
      <c r="DD8" s="650">
        <v>130495</v>
      </c>
      <c r="DE8" s="642"/>
      <c r="DF8" s="642"/>
      <c r="DG8" s="642"/>
      <c r="DH8" s="642"/>
      <c r="DI8" s="642"/>
      <c r="DJ8" s="642"/>
      <c r="DK8" s="642"/>
      <c r="DL8" s="642"/>
      <c r="DM8" s="642"/>
      <c r="DN8" s="642"/>
      <c r="DO8" s="642"/>
      <c r="DP8" s="643"/>
      <c r="DQ8" s="650">
        <v>1407481</v>
      </c>
      <c r="DR8" s="642"/>
      <c r="DS8" s="642"/>
      <c r="DT8" s="642"/>
      <c r="DU8" s="642"/>
      <c r="DV8" s="642"/>
      <c r="DW8" s="642"/>
      <c r="DX8" s="642"/>
      <c r="DY8" s="642"/>
      <c r="DZ8" s="642"/>
      <c r="EA8" s="642"/>
      <c r="EB8" s="642"/>
      <c r="EC8" s="651"/>
    </row>
    <row r="9" spans="2:143" ht="11.25" customHeight="1" x14ac:dyDescent="0.15">
      <c r="B9" s="638" t="s">
        <v>243</v>
      </c>
      <c r="C9" s="639"/>
      <c r="D9" s="639"/>
      <c r="E9" s="639"/>
      <c r="F9" s="639"/>
      <c r="G9" s="639"/>
      <c r="H9" s="639"/>
      <c r="I9" s="639"/>
      <c r="J9" s="639"/>
      <c r="K9" s="639"/>
      <c r="L9" s="639"/>
      <c r="M9" s="639"/>
      <c r="N9" s="639"/>
      <c r="O9" s="639"/>
      <c r="P9" s="639"/>
      <c r="Q9" s="640"/>
      <c r="R9" s="641">
        <v>1592</v>
      </c>
      <c r="S9" s="642"/>
      <c r="T9" s="642"/>
      <c r="U9" s="642"/>
      <c r="V9" s="642"/>
      <c r="W9" s="642"/>
      <c r="X9" s="642"/>
      <c r="Y9" s="643"/>
      <c r="Z9" s="644">
        <v>0</v>
      </c>
      <c r="AA9" s="644"/>
      <c r="AB9" s="644"/>
      <c r="AC9" s="644"/>
      <c r="AD9" s="645">
        <v>1592</v>
      </c>
      <c r="AE9" s="645"/>
      <c r="AF9" s="645"/>
      <c r="AG9" s="645"/>
      <c r="AH9" s="645"/>
      <c r="AI9" s="645"/>
      <c r="AJ9" s="645"/>
      <c r="AK9" s="645"/>
      <c r="AL9" s="646">
        <v>0</v>
      </c>
      <c r="AM9" s="647"/>
      <c r="AN9" s="647"/>
      <c r="AO9" s="648"/>
      <c r="AP9" s="638" t="s">
        <v>244</v>
      </c>
      <c r="AQ9" s="639"/>
      <c r="AR9" s="639"/>
      <c r="AS9" s="639"/>
      <c r="AT9" s="639"/>
      <c r="AU9" s="639"/>
      <c r="AV9" s="639"/>
      <c r="AW9" s="639"/>
      <c r="AX9" s="639"/>
      <c r="AY9" s="639"/>
      <c r="AZ9" s="639"/>
      <c r="BA9" s="639"/>
      <c r="BB9" s="639"/>
      <c r="BC9" s="639"/>
      <c r="BD9" s="639"/>
      <c r="BE9" s="639"/>
      <c r="BF9" s="640"/>
      <c r="BG9" s="641">
        <v>493280</v>
      </c>
      <c r="BH9" s="642"/>
      <c r="BI9" s="642"/>
      <c r="BJ9" s="642"/>
      <c r="BK9" s="642"/>
      <c r="BL9" s="642"/>
      <c r="BM9" s="642"/>
      <c r="BN9" s="643"/>
      <c r="BO9" s="644">
        <v>22.3</v>
      </c>
      <c r="BP9" s="644"/>
      <c r="BQ9" s="644"/>
      <c r="BR9" s="644"/>
      <c r="BS9" s="650" t="s">
        <v>245</v>
      </c>
      <c r="BT9" s="642"/>
      <c r="BU9" s="642"/>
      <c r="BV9" s="642"/>
      <c r="BW9" s="642"/>
      <c r="BX9" s="642"/>
      <c r="BY9" s="642"/>
      <c r="BZ9" s="642"/>
      <c r="CA9" s="642"/>
      <c r="CB9" s="651"/>
      <c r="CD9" s="656" t="s">
        <v>246</v>
      </c>
      <c r="CE9" s="657"/>
      <c r="CF9" s="657"/>
      <c r="CG9" s="657"/>
      <c r="CH9" s="657"/>
      <c r="CI9" s="657"/>
      <c r="CJ9" s="657"/>
      <c r="CK9" s="657"/>
      <c r="CL9" s="657"/>
      <c r="CM9" s="657"/>
      <c r="CN9" s="657"/>
      <c r="CO9" s="657"/>
      <c r="CP9" s="657"/>
      <c r="CQ9" s="658"/>
      <c r="CR9" s="641">
        <v>1100104</v>
      </c>
      <c r="CS9" s="642"/>
      <c r="CT9" s="642"/>
      <c r="CU9" s="642"/>
      <c r="CV9" s="642"/>
      <c r="CW9" s="642"/>
      <c r="CX9" s="642"/>
      <c r="CY9" s="643"/>
      <c r="CZ9" s="644">
        <v>10.6</v>
      </c>
      <c r="DA9" s="644"/>
      <c r="DB9" s="644"/>
      <c r="DC9" s="644"/>
      <c r="DD9" s="650">
        <v>12428</v>
      </c>
      <c r="DE9" s="642"/>
      <c r="DF9" s="642"/>
      <c r="DG9" s="642"/>
      <c r="DH9" s="642"/>
      <c r="DI9" s="642"/>
      <c r="DJ9" s="642"/>
      <c r="DK9" s="642"/>
      <c r="DL9" s="642"/>
      <c r="DM9" s="642"/>
      <c r="DN9" s="642"/>
      <c r="DO9" s="642"/>
      <c r="DP9" s="643"/>
      <c r="DQ9" s="650">
        <v>1040088</v>
      </c>
      <c r="DR9" s="642"/>
      <c r="DS9" s="642"/>
      <c r="DT9" s="642"/>
      <c r="DU9" s="642"/>
      <c r="DV9" s="642"/>
      <c r="DW9" s="642"/>
      <c r="DX9" s="642"/>
      <c r="DY9" s="642"/>
      <c r="DZ9" s="642"/>
      <c r="EA9" s="642"/>
      <c r="EB9" s="642"/>
      <c r="EC9" s="651"/>
    </row>
    <row r="10" spans="2:143" ht="11.25" customHeight="1" x14ac:dyDescent="0.15">
      <c r="B10" s="638" t="s">
        <v>247</v>
      </c>
      <c r="C10" s="639"/>
      <c r="D10" s="639"/>
      <c r="E10" s="639"/>
      <c r="F10" s="639"/>
      <c r="G10" s="639"/>
      <c r="H10" s="639"/>
      <c r="I10" s="639"/>
      <c r="J10" s="639"/>
      <c r="K10" s="639"/>
      <c r="L10" s="639"/>
      <c r="M10" s="639"/>
      <c r="N10" s="639"/>
      <c r="O10" s="639"/>
      <c r="P10" s="639"/>
      <c r="Q10" s="640"/>
      <c r="R10" s="641" t="s">
        <v>135</v>
      </c>
      <c r="S10" s="642"/>
      <c r="T10" s="642"/>
      <c r="U10" s="642"/>
      <c r="V10" s="642"/>
      <c r="W10" s="642"/>
      <c r="X10" s="642"/>
      <c r="Y10" s="643"/>
      <c r="Z10" s="644" t="s">
        <v>135</v>
      </c>
      <c r="AA10" s="644"/>
      <c r="AB10" s="644"/>
      <c r="AC10" s="644"/>
      <c r="AD10" s="645" t="s">
        <v>179</v>
      </c>
      <c r="AE10" s="645"/>
      <c r="AF10" s="645"/>
      <c r="AG10" s="645"/>
      <c r="AH10" s="645"/>
      <c r="AI10" s="645"/>
      <c r="AJ10" s="645"/>
      <c r="AK10" s="645"/>
      <c r="AL10" s="646" t="s">
        <v>135</v>
      </c>
      <c r="AM10" s="647"/>
      <c r="AN10" s="647"/>
      <c r="AO10" s="648"/>
      <c r="AP10" s="638" t="s">
        <v>248</v>
      </c>
      <c r="AQ10" s="639"/>
      <c r="AR10" s="639"/>
      <c r="AS10" s="639"/>
      <c r="AT10" s="639"/>
      <c r="AU10" s="639"/>
      <c r="AV10" s="639"/>
      <c r="AW10" s="639"/>
      <c r="AX10" s="639"/>
      <c r="AY10" s="639"/>
      <c r="AZ10" s="639"/>
      <c r="BA10" s="639"/>
      <c r="BB10" s="639"/>
      <c r="BC10" s="639"/>
      <c r="BD10" s="639"/>
      <c r="BE10" s="639"/>
      <c r="BF10" s="640"/>
      <c r="BG10" s="641">
        <v>36753</v>
      </c>
      <c r="BH10" s="642"/>
      <c r="BI10" s="642"/>
      <c r="BJ10" s="642"/>
      <c r="BK10" s="642"/>
      <c r="BL10" s="642"/>
      <c r="BM10" s="642"/>
      <c r="BN10" s="643"/>
      <c r="BO10" s="644">
        <v>1.7</v>
      </c>
      <c r="BP10" s="644"/>
      <c r="BQ10" s="644"/>
      <c r="BR10" s="644"/>
      <c r="BS10" s="650" t="s">
        <v>135</v>
      </c>
      <c r="BT10" s="642"/>
      <c r="BU10" s="642"/>
      <c r="BV10" s="642"/>
      <c r="BW10" s="642"/>
      <c r="BX10" s="642"/>
      <c r="BY10" s="642"/>
      <c r="BZ10" s="642"/>
      <c r="CA10" s="642"/>
      <c r="CB10" s="651"/>
      <c r="CD10" s="656" t="s">
        <v>249</v>
      </c>
      <c r="CE10" s="657"/>
      <c r="CF10" s="657"/>
      <c r="CG10" s="657"/>
      <c r="CH10" s="657"/>
      <c r="CI10" s="657"/>
      <c r="CJ10" s="657"/>
      <c r="CK10" s="657"/>
      <c r="CL10" s="657"/>
      <c r="CM10" s="657"/>
      <c r="CN10" s="657"/>
      <c r="CO10" s="657"/>
      <c r="CP10" s="657"/>
      <c r="CQ10" s="658"/>
      <c r="CR10" s="641">
        <v>17165</v>
      </c>
      <c r="CS10" s="642"/>
      <c r="CT10" s="642"/>
      <c r="CU10" s="642"/>
      <c r="CV10" s="642"/>
      <c r="CW10" s="642"/>
      <c r="CX10" s="642"/>
      <c r="CY10" s="643"/>
      <c r="CZ10" s="644">
        <v>0.2</v>
      </c>
      <c r="DA10" s="644"/>
      <c r="DB10" s="644"/>
      <c r="DC10" s="644"/>
      <c r="DD10" s="650" t="s">
        <v>179</v>
      </c>
      <c r="DE10" s="642"/>
      <c r="DF10" s="642"/>
      <c r="DG10" s="642"/>
      <c r="DH10" s="642"/>
      <c r="DI10" s="642"/>
      <c r="DJ10" s="642"/>
      <c r="DK10" s="642"/>
      <c r="DL10" s="642"/>
      <c r="DM10" s="642"/>
      <c r="DN10" s="642"/>
      <c r="DO10" s="642"/>
      <c r="DP10" s="643"/>
      <c r="DQ10" s="650">
        <v>17165</v>
      </c>
      <c r="DR10" s="642"/>
      <c r="DS10" s="642"/>
      <c r="DT10" s="642"/>
      <c r="DU10" s="642"/>
      <c r="DV10" s="642"/>
      <c r="DW10" s="642"/>
      <c r="DX10" s="642"/>
      <c r="DY10" s="642"/>
      <c r="DZ10" s="642"/>
      <c r="EA10" s="642"/>
      <c r="EB10" s="642"/>
      <c r="EC10" s="651"/>
    </row>
    <row r="11" spans="2:143" ht="11.25" customHeight="1" x14ac:dyDescent="0.15">
      <c r="B11" s="638" t="s">
        <v>250</v>
      </c>
      <c r="C11" s="639"/>
      <c r="D11" s="639"/>
      <c r="E11" s="639"/>
      <c r="F11" s="639"/>
      <c r="G11" s="639"/>
      <c r="H11" s="639"/>
      <c r="I11" s="639"/>
      <c r="J11" s="639"/>
      <c r="K11" s="639"/>
      <c r="L11" s="639"/>
      <c r="M11" s="639"/>
      <c r="N11" s="639"/>
      <c r="O11" s="639"/>
      <c r="P11" s="639"/>
      <c r="Q11" s="640"/>
      <c r="R11" s="641" t="s">
        <v>135</v>
      </c>
      <c r="S11" s="642"/>
      <c r="T11" s="642"/>
      <c r="U11" s="642"/>
      <c r="V11" s="642"/>
      <c r="W11" s="642"/>
      <c r="X11" s="642"/>
      <c r="Y11" s="643"/>
      <c r="Z11" s="644" t="s">
        <v>238</v>
      </c>
      <c r="AA11" s="644"/>
      <c r="AB11" s="644"/>
      <c r="AC11" s="644"/>
      <c r="AD11" s="645" t="s">
        <v>245</v>
      </c>
      <c r="AE11" s="645"/>
      <c r="AF11" s="645"/>
      <c r="AG11" s="645"/>
      <c r="AH11" s="645"/>
      <c r="AI11" s="645"/>
      <c r="AJ11" s="645"/>
      <c r="AK11" s="645"/>
      <c r="AL11" s="646" t="s">
        <v>179</v>
      </c>
      <c r="AM11" s="647"/>
      <c r="AN11" s="647"/>
      <c r="AO11" s="648"/>
      <c r="AP11" s="638" t="s">
        <v>251</v>
      </c>
      <c r="AQ11" s="639"/>
      <c r="AR11" s="639"/>
      <c r="AS11" s="639"/>
      <c r="AT11" s="639"/>
      <c r="AU11" s="639"/>
      <c r="AV11" s="639"/>
      <c r="AW11" s="639"/>
      <c r="AX11" s="639"/>
      <c r="AY11" s="639"/>
      <c r="AZ11" s="639"/>
      <c r="BA11" s="639"/>
      <c r="BB11" s="639"/>
      <c r="BC11" s="639"/>
      <c r="BD11" s="639"/>
      <c r="BE11" s="639"/>
      <c r="BF11" s="640"/>
      <c r="BG11" s="641">
        <v>42730</v>
      </c>
      <c r="BH11" s="642"/>
      <c r="BI11" s="642"/>
      <c r="BJ11" s="642"/>
      <c r="BK11" s="642"/>
      <c r="BL11" s="642"/>
      <c r="BM11" s="642"/>
      <c r="BN11" s="643"/>
      <c r="BO11" s="644">
        <v>1.9</v>
      </c>
      <c r="BP11" s="644"/>
      <c r="BQ11" s="644"/>
      <c r="BR11" s="644"/>
      <c r="BS11" s="650" t="s">
        <v>135</v>
      </c>
      <c r="BT11" s="642"/>
      <c r="BU11" s="642"/>
      <c r="BV11" s="642"/>
      <c r="BW11" s="642"/>
      <c r="BX11" s="642"/>
      <c r="BY11" s="642"/>
      <c r="BZ11" s="642"/>
      <c r="CA11" s="642"/>
      <c r="CB11" s="651"/>
      <c r="CD11" s="656" t="s">
        <v>252</v>
      </c>
      <c r="CE11" s="657"/>
      <c r="CF11" s="657"/>
      <c r="CG11" s="657"/>
      <c r="CH11" s="657"/>
      <c r="CI11" s="657"/>
      <c r="CJ11" s="657"/>
      <c r="CK11" s="657"/>
      <c r="CL11" s="657"/>
      <c r="CM11" s="657"/>
      <c r="CN11" s="657"/>
      <c r="CO11" s="657"/>
      <c r="CP11" s="657"/>
      <c r="CQ11" s="658"/>
      <c r="CR11" s="641">
        <v>567943</v>
      </c>
      <c r="CS11" s="642"/>
      <c r="CT11" s="642"/>
      <c r="CU11" s="642"/>
      <c r="CV11" s="642"/>
      <c r="CW11" s="642"/>
      <c r="CX11" s="642"/>
      <c r="CY11" s="643"/>
      <c r="CZ11" s="644">
        <v>5.5</v>
      </c>
      <c r="DA11" s="644"/>
      <c r="DB11" s="644"/>
      <c r="DC11" s="644"/>
      <c r="DD11" s="650">
        <v>164128</v>
      </c>
      <c r="DE11" s="642"/>
      <c r="DF11" s="642"/>
      <c r="DG11" s="642"/>
      <c r="DH11" s="642"/>
      <c r="DI11" s="642"/>
      <c r="DJ11" s="642"/>
      <c r="DK11" s="642"/>
      <c r="DL11" s="642"/>
      <c r="DM11" s="642"/>
      <c r="DN11" s="642"/>
      <c r="DO11" s="642"/>
      <c r="DP11" s="643"/>
      <c r="DQ11" s="650">
        <v>321596</v>
      </c>
      <c r="DR11" s="642"/>
      <c r="DS11" s="642"/>
      <c r="DT11" s="642"/>
      <c r="DU11" s="642"/>
      <c r="DV11" s="642"/>
      <c r="DW11" s="642"/>
      <c r="DX11" s="642"/>
      <c r="DY11" s="642"/>
      <c r="DZ11" s="642"/>
      <c r="EA11" s="642"/>
      <c r="EB11" s="642"/>
      <c r="EC11" s="651"/>
    </row>
    <row r="12" spans="2:143" ht="11.25" customHeight="1" x14ac:dyDescent="0.15">
      <c r="B12" s="638" t="s">
        <v>253</v>
      </c>
      <c r="C12" s="639"/>
      <c r="D12" s="639"/>
      <c r="E12" s="639"/>
      <c r="F12" s="639"/>
      <c r="G12" s="639"/>
      <c r="H12" s="639"/>
      <c r="I12" s="639"/>
      <c r="J12" s="639"/>
      <c r="K12" s="639"/>
      <c r="L12" s="639"/>
      <c r="M12" s="639"/>
      <c r="N12" s="639"/>
      <c r="O12" s="639"/>
      <c r="P12" s="639"/>
      <c r="Q12" s="640"/>
      <c r="R12" s="641">
        <v>285312</v>
      </c>
      <c r="S12" s="642"/>
      <c r="T12" s="642"/>
      <c r="U12" s="642"/>
      <c r="V12" s="642"/>
      <c r="W12" s="642"/>
      <c r="X12" s="642"/>
      <c r="Y12" s="643"/>
      <c r="Z12" s="644">
        <v>2.7</v>
      </c>
      <c r="AA12" s="644"/>
      <c r="AB12" s="644"/>
      <c r="AC12" s="644"/>
      <c r="AD12" s="645">
        <v>285312</v>
      </c>
      <c r="AE12" s="645"/>
      <c r="AF12" s="645"/>
      <c r="AG12" s="645"/>
      <c r="AH12" s="645"/>
      <c r="AI12" s="645"/>
      <c r="AJ12" s="645"/>
      <c r="AK12" s="645"/>
      <c r="AL12" s="646">
        <v>4.5999999999999996</v>
      </c>
      <c r="AM12" s="647"/>
      <c r="AN12" s="647"/>
      <c r="AO12" s="648"/>
      <c r="AP12" s="638" t="s">
        <v>254</v>
      </c>
      <c r="AQ12" s="639"/>
      <c r="AR12" s="639"/>
      <c r="AS12" s="639"/>
      <c r="AT12" s="639"/>
      <c r="AU12" s="639"/>
      <c r="AV12" s="639"/>
      <c r="AW12" s="639"/>
      <c r="AX12" s="639"/>
      <c r="AY12" s="639"/>
      <c r="AZ12" s="639"/>
      <c r="BA12" s="639"/>
      <c r="BB12" s="639"/>
      <c r="BC12" s="639"/>
      <c r="BD12" s="639"/>
      <c r="BE12" s="639"/>
      <c r="BF12" s="640"/>
      <c r="BG12" s="641">
        <v>1438425</v>
      </c>
      <c r="BH12" s="642"/>
      <c r="BI12" s="642"/>
      <c r="BJ12" s="642"/>
      <c r="BK12" s="642"/>
      <c r="BL12" s="642"/>
      <c r="BM12" s="642"/>
      <c r="BN12" s="643"/>
      <c r="BO12" s="644">
        <v>65.099999999999994</v>
      </c>
      <c r="BP12" s="644"/>
      <c r="BQ12" s="644"/>
      <c r="BR12" s="644"/>
      <c r="BS12" s="650" t="s">
        <v>135</v>
      </c>
      <c r="BT12" s="642"/>
      <c r="BU12" s="642"/>
      <c r="BV12" s="642"/>
      <c r="BW12" s="642"/>
      <c r="BX12" s="642"/>
      <c r="BY12" s="642"/>
      <c r="BZ12" s="642"/>
      <c r="CA12" s="642"/>
      <c r="CB12" s="651"/>
      <c r="CD12" s="656" t="s">
        <v>255</v>
      </c>
      <c r="CE12" s="657"/>
      <c r="CF12" s="657"/>
      <c r="CG12" s="657"/>
      <c r="CH12" s="657"/>
      <c r="CI12" s="657"/>
      <c r="CJ12" s="657"/>
      <c r="CK12" s="657"/>
      <c r="CL12" s="657"/>
      <c r="CM12" s="657"/>
      <c r="CN12" s="657"/>
      <c r="CO12" s="657"/>
      <c r="CP12" s="657"/>
      <c r="CQ12" s="658"/>
      <c r="CR12" s="641">
        <v>606418</v>
      </c>
      <c r="CS12" s="642"/>
      <c r="CT12" s="642"/>
      <c r="CU12" s="642"/>
      <c r="CV12" s="642"/>
      <c r="CW12" s="642"/>
      <c r="CX12" s="642"/>
      <c r="CY12" s="643"/>
      <c r="CZ12" s="644">
        <v>5.8</v>
      </c>
      <c r="DA12" s="644"/>
      <c r="DB12" s="644"/>
      <c r="DC12" s="644"/>
      <c r="DD12" s="650">
        <v>427880</v>
      </c>
      <c r="DE12" s="642"/>
      <c r="DF12" s="642"/>
      <c r="DG12" s="642"/>
      <c r="DH12" s="642"/>
      <c r="DI12" s="642"/>
      <c r="DJ12" s="642"/>
      <c r="DK12" s="642"/>
      <c r="DL12" s="642"/>
      <c r="DM12" s="642"/>
      <c r="DN12" s="642"/>
      <c r="DO12" s="642"/>
      <c r="DP12" s="643"/>
      <c r="DQ12" s="650">
        <v>190413</v>
      </c>
      <c r="DR12" s="642"/>
      <c r="DS12" s="642"/>
      <c r="DT12" s="642"/>
      <c r="DU12" s="642"/>
      <c r="DV12" s="642"/>
      <c r="DW12" s="642"/>
      <c r="DX12" s="642"/>
      <c r="DY12" s="642"/>
      <c r="DZ12" s="642"/>
      <c r="EA12" s="642"/>
      <c r="EB12" s="642"/>
      <c r="EC12" s="651"/>
    </row>
    <row r="13" spans="2:143" ht="11.25" customHeight="1" x14ac:dyDescent="0.15">
      <c r="B13" s="638" t="s">
        <v>256</v>
      </c>
      <c r="C13" s="639"/>
      <c r="D13" s="639"/>
      <c r="E13" s="639"/>
      <c r="F13" s="639"/>
      <c r="G13" s="639"/>
      <c r="H13" s="639"/>
      <c r="I13" s="639"/>
      <c r="J13" s="639"/>
      <c r="K13" s="639"/>
      <c r="L13" s="639"/>
      <c r="M13" s="639"/>
      <c r="N13" s="639"/>
      <c r="O13" s="639"/>
      <c r="P13" s="639"/>
      <c r="Q13" s="640"/>
      <c r="R13" s="641" t="s">
        <v>135</v>
      </c>
      <c r="S13" s="642"/>
      <c r="T13" s="642"/>
      <c r="U13" s="642"/>
      <c r="V13" s="642"/>
      <c r="W13" s="642"/>
      <c r="X13" s="642"/>
      <c r="Y13" s="643"/>
      <c r="Z13" s="644" t="s">
        <v>135</v>
      </c>
      <c r="AA13" s="644"/>
      <c r="AB13" s="644"/>
      <c r="AC13" s="644"/>
      <c r="AD13" s="645" t="s">
        <v>245</v>
      </c>
      <c r="AE13" s="645"/>
      <c r="AF13" s="645"/>
      <c r="AG13" s="645"/>
      <c r="AH13" s="645"/>
      <c r="AI13" s="645"/>
      <c r="AJ13" s="645"/>
      <c r="AK13" s="645"/>
      <c r="AL13" s="646" t="s">
        <v>135</v>
      </c>
      <c r="AM13" s="647"/>
      <c r="AN13" s="647"/>
      <c r="AO13" s="648"/>
      <c r="AP13" s="638" t="s">
        <v>257</v>
      </c>
      <c r="AQ13" s="639"/>
      <c r="AR13" s="639"/>
      <c r="AS13" s="639"/>
      <c r="AT13" s="639"/>
      <c r="AU13" s="639"/>
      <c r="AV13" s="639"/>
      <c r="AW13" s="639"/>
      <c r="AX13" s="639"/>
      <c r="AY13" s="639"/>
      <c r="AZ13" s="639"/>
      <c r="BA13" s="639"/>
      <c r="BB13" s="639"/>
      <c r="BC13" s="639"/>
      <c r="BD13" s="639"/>
      <c r="BE13" s="639"/>
      <c r="BF13" s="640"/>
      <c r="BG13" s="641">
        <v>1415391</v>
      </c>
      <c r="BH13" s="642"/>
      <c r="BI13" s="642"/>
      <c r="BJ13" s="642"/>
      <c r="BK13" s="642"/>
      <c r="BL13" s="642"/>
      <c r="BM13" s="642"/>
      <c r="BN13" s="643"/>
      <c r="BO13" s="644">
        <v>64</v>
      </c>
      <c r="BP13" s="644"/>
      <c r="BQ13" s="644"/>
      <c r="BR13" s="644"/>
      <c r="BS13" s="650" t="s">
        <v>135</v>
      </c>
      <c r="BT13" s="642"/>
      <c r="BU13" s="642"/>
      <c r="BV13" s="642"/>
      <c r="BW13" s="642"/>
      <c r="BX13" s="642"/>
      <c r="BY13" s="642"/>
      <c r="BZ13" s="642"/>
      <c r="CA13" s="642"/>
      <c r="CB13" s="651"/>
      <c r="CD13" s="656" t="s">
        <v>258</v>
      </c>
      <c r="CE13" s="657"/>
      <c r="CF13" s="657"/>
      <c r="CG13" s="657"/>
      <c r="CH13" s="657"/>
      <c r="CI13" s="657"/>
      <c r="CJ13" s="657"/>
      <c r="CK13" s="657"/>
      <c r="CL13" s="657"/>
      <c r="CM13" s="657"/>
      <c r="CN13" s="657"/>
      <c r="CO13" s="657"/>
      <c r="CP13" s="657"/>
      <c r="CQ13" s="658"/>
      <c r="CR13" s="641">
        <v>1128829</v>
      </c>
      <c r="CS13" s="642"/>
      <c r="CT13" s="642"/>
      <c r="CU13" s="642"/>
      <c r="CV13" s="642"/>
      <c r="CW13" s="642"/>
      <c r="CX13" s="642"/>
      <c r="CY13" s="643"/>
      <c r="CZ13" s="644">
        <v>10.9</v>
      </c>
      <c r="DA13" s="644"/>
      <c r="DB13" s="644"/>
      <c r="DC13" s="644"/>
      <c r="DD13" s="650">
        <v>405637</v>
      </c>
      <c r="DE13" s="642"/>
      <c r="DF13" s="642"/>
      <c r="DG13" s="642"/>
      <c r="DH13" s="642"/>
      <c r="DI13" s="642"/>
      <c r="DJ13" s="642"/>
      <c r="DK13" s="642"/>
      <c r="DL13" s="642"/>
      <c r="DM13" s="642"/>
      <c r="DN13" s="642"/>
      <c r="DO13" s="642"/>
      <c r="DP13" s="643"/>
      <c r="DQ13" s="650">
        <v>867164</v>
      </c>
      <c r="DR13" s="642"/>
      <c r="DS13" s="642"/>
      <c r="DT13" s="642"/>
      <c r="DU13" s="642"/>
      <c r="DV13" s="642"/>
      <c r="DW13" s="642"/>
      <c r="DX13" s="642"/>
      <c r="DY13" s="642"/>
      <c r="DZ13" s="642"/>
      <c r="EA13" s="642"/>
      <c r="EB13" s="642"/>
      <c r="EC13" s="651"/>
    </row>
    <row r="14" spans="2:143" ht="11.25" customHeight="1" x14ac:dyDescent="0.15">
      <c r="B14" s="638" t="s">
        <v>259</v>
      </c>
      <c r="C14" s="639"/>
      <c r="D14" s="639"/>
      <c r="E14" s="639"/>
      <c r="F14" s="639"/>
      <c r="G14" s="639"/>
      <c r="H14" s="639"/>
      <c r="I14" s="639"/>
      <c r="J14" s="639"/>
      <c r="K14" s="639"/>
      <c r="L14" s="639"/>
      <c r="M14" s="639"/>
      <c r="N14" s="639"/>
      <c r="O14" s="639"/>
      <c r="P14" s="639"/>
      <c r="Q14" s="640"/>
      <c r="R14" s="641" t="s">
        <v>135</v>
      </c>
      <c r="S14" s="642"/>
      <c r="T14" s="642"/>
      <c r="U14" s="642"/>
      <c r="V14" s="642"/>
      <c r="W14" s="642"/>
      <c r="X14" s="642"/>
      <c r="Y14" s="643"/>
      <c r="Z14" s="644" t="s">
        <v>135</v>
      </c>
      <c r="AA14" s="644"/>
      <c r="AB14" s="644"/>
      <c r="AC14" s="644"/>
      <c r="AD14" s="645" t="s">
        <v>135</v>
      </c>
      <c r="AE14" s="645"/>
      <c r="AF14" s="645"/>
      <c r="AG14" s="645"/>
      <c r="AH14" s="645"/>
      <c r="AI14" s="645"/>
      <c r="AJ14" s="645"/>
      <c r="AK14" s="645"/>
      <c r="AL14" s="646" t="s">
        <v>135</v>
      </c>
      <c r="AM14" s="647"/>
      <c r="AN14" s="647"/>
      <c r="AO14" s="648"/>
      <c r="AP14" s="638" t="s">
        <v>260</v>
      </c>
      <c r="AQ14" s="639"/>
      <c r="AR14" s="639"/>
      <c r="AS14" s="639"/>
      <c r="AT14" s="639"/>
      <c r="AU14" s="639"/>
      <c r="AV14" s="639"/>
      <c r="AW14" s="639"/>
      <c r="AX14" s="639"/>
      <c r="AY14" s="639"/>
      <c r="AZ14" s="639"/>
      <c r="BA14" s="639"/>
      <c r="BB14" s="639"/>
      <c r="BC14" s="639"/>
      <c r="BD14" s="639"/>
      <c r="BE14" s="639"/>
      <c r="BF14" s="640"/>
      <c r="BG14" s="641">
        <v>54782</v>
      </c>
      <c r="BH14" s="642"/>
      <c r="BI14" s="642"/>
      <c r="BJ14" s="642"/>
      <c r="BK14" s="642"/>
      <c r="BL14" s="642"/>
      <c r="BM14" s="642"/>
      <c r="BN14" s="643"/>
      <c r="BO14" s="644">
        <v>2.5</v>
      </c>
      <c r="BP14" s="644"/>
      <c r="BQ14" s="644"/>
      <c r="BR14" s="644"/>
      <c r="BS14" s="650" t="s">
        <v>179</v>
      </c>
      <c r="BT14" s="642"/>
      <c r="BU14" s="642"/>
      <c r="BV14" s="642"/>
      <c r="BW14" s="642"/>
      <c r="BX14" s="642"/>
      <c r="BY14" s="642"/>
      <c r="BZ14" s="642"/>
      <c r="CA14" s="642"/>
      <c r="CB14" s="651"/>
      <c r="CD14" s="656" t="s">
        <v>261</v>
      </c>
      <c r="CE14" s="657"/>
      <c r="CF14" s="657"/>
      <c r="CG14" s="657"/>
      <c r="CH14" s="657"/>
      <c r="CI14" s="657"/>
      <c r="CJ14" s="657"/>
      <c r="CK14" s="657"/>
      <c r="CL14" s="657"/>
      <c r="CM14" s="657"/>
      <c r="CN14" s="657"/>
      <c r="CO14" s="657"/>
      <c r="CP14" s="657"/>
      <c r="CQ14" s="658"/>
      <c r="CR14" s="641">
        <v>401320</v>
      </c>
      <c r="CS14" s="642"/>
      <c r="CT14" s="642"/>
      <c r="CU14" s="642"/>
      <c r="CV14" s="642"/>
      <c r="CW14" s="642"/>
      <c r="CX14" s="642"/>
      <c r="CY14" s="643"/>
      <c r="CZ14" s="644">
        <v>3.9</v>
      </c>
      <c r="DA14" s="644"/>
      <c r="DB14" s="644"/>
      <c r="DC14" s="644"/>
      <c r="DD14" s="650">
        <v>27896</v>
      </c>
      <c r="DE14" s="642"/>
      <c r="DF14" s="642"/>
      <c r="DG14" s="642"/>
      <c r="DH14" s="642"/>
      <c r="DI14" s="642"/>
      <c r="DJ14" s="642"/>
      <c r="DK14" s="642"/>
      <c r="DL14" s="642"/>
      <c r="DM14" s="642"/>
      <c r="DN14" s="642"/>
      <c r="DO14" s="642"/>
      <c r="DP14" s="643"/>
      <c r="DQ14" s="650">
        <v>368561</v>
      </c>
      <c r="DR14" s="642"/>
      <c r="DS14" s="642"/>
      <c r="DT14" s="642"/>
      <c r="DU14" s="642"/>
      <c r="DV14" s="642"/>
      <c r="DW14" s="642"/>
      <c r="DX14" s="642"/>
      <c r="DY14" s="642"/>
      <c r="DZ14" s="642"/>
      <c r="EA14" s="642"/>
      <c r="EB14" s="642"/>
      <c r="EC14" s="651"/>
    </row>
    <row r="15" spans="2:143" ht="11.25" customHeight="1" x14ac:dyDescent="0.15">
      <c r="B15" s="638" t="s">
        <v>262</v>
      </c>
      <c r="C15" s="639"/>
      <c r="D15" s="639"/>
      <c r="E15" s="639"/>
      <c r="F15" s="639"/>
      <c r="G15" s="639"/>
      <c r="H15" s="639"/>
      <c r="I15" s="639"/>
      <c r="J15" s="639"/>
      <c r="K15" s="639"/>
      <c r="L15" s="639"/>
      <c r="M15" s="639"/>
      <c r="N15" s="639"/>
      <c r="O15" s="639"/>
      <c r="P15" s="639"/>
      <c r="Q15" s="640"/>
      <c r="R15" s="641">
        <v>39248</v>
      </c>
      <c r="S15" s="642"/>
      <c r="T15" s="642"/>
      <c r="U15" s="642"/>
      <c r="V15" s="642"/>
      <c r="W15" s="642"/>
      <c r="X15" s="642"/>
      <c r="Y15" s="643"/>
      <c r="Z15" s="644">
        <v>0.4</v>
      </c>
      <c r="AA15" s="644"/>
      <c r="AB15" s="644"/>
      <c r="AC15" s="644"/>
      <c r="AD15" s="645">
        <v>39248</v>
      </c>
      <c r="AE15" s="645"/>
      <c r="AF15" s="645"/>
      <c r="AG15" s="645"/>
      <c r="AH15" s="645"/>
      <c r="AI15" s="645"/>
      <c r="AJ15" s="645"/>
      <c r="AK15" s="645"/>
      <c r="AL15" s="646">
        <v>0.6</v>
      </c>
      <c r="AM15" s="647"/>
      <c r="AN15" s="647"/>
      <c r="AO15" s="648"/>
      <c r="AP15" s="638" t="s">
        <v>263</v>
      </c>
      <c r="AQ15" s="639"/>
      <c r="AR15" s="639"/>
      <c r="AS15" s="639"/>
      <c r="AT15" s="639"/>
      <c r="AU15" s="639"/>
      <c r="AV15" s="639"/>
      <c r="AW15" s="639"/>
      <c r="AX15" s="639"/>
      <c r="AY15" s="639"/>
      <c r="AZ15" s="639"/>
      <c r="BA15" s="639"/>
      <c r="BB15" s="639"/>
      <c r="BC15" s="639"/>
      <c r="BD15" s="639"/>
      <c r="BE15" s="639"/>
      <c r="BF15" s="640"/>
      <c r="BG15" s="641">
        <v>118503</v>
      </c>
      <c r="BH15" s="642"/>
      <c r="BI15" s="642"/>
      <c r="BJ15" s="642"/>
      <c r="BK15" s="642"/>
      <c r="BL15" s="642"/>
      <c r="BM15" s="642"/>
      <c r="BN15" s="643"/>
      <c r="BO15" s="644">
        <v>5.4</v>
      </c>
      <c r="BP15" s="644"/>
      <c r="BQ15" s="644"/>
      <c r="BR15" s="644"/>
      <c r="BS15" s="650" t="s">
        <v>135</v>
      </c>
      <c r="BT15" s="642"/>
      <c r="BU15" s="642"/>
      <c r="BV15" s="642"/>
      <c r="BW15" s="642"/>
      <c r="BX15" s="642"/>
      <c r="BY15" s="642"/>
      <c r="BZ15" s="642"/>
      <c r="CA15" s="642"/>
      <c r="CB15" s="651"/>
      <c r="CD15" s="656" t="s">
        <v>264</v>
      </c>
      <c r="CE15" s="657"/>
      <c r="CF15" s="657"/>
      <c r="CG15" s="657"/>
      <c r="CH15" s="657"/>
      <c r="CI15" s="657"/>
      <c r="CJ15" s="657"/>
      <c r="CK15" s="657"/>
      <c r="CL15" s="657"/>
      <c r="CM15" s="657"/>
      <c r="CN15" s="657"/>
      <c r="CO15" s="657"/>
      <c r="CP15" s="657"/>
      <c r="CQ15" s="658"/>
      <c r="CR15" s="641">
        <v>1636936</v>
      </c>
      <c r="CS15" s="642"/>
      <c r="CT15" s="642"/>
      <c r="CU15" s="642"/>
      <c r="CV15" s="642"/>
      <c r="CW15" s="642"/>
      <c r="CX15" s="642"/>
      <c r="CY15" s="643"/>
      <c r="CZ15" s="644">
        <v>15.8</v>
      </c>
      <c r="DA15" s="644"/>
      <c r="DB15" s="644"/>
      <c r="DC15" s="644"/>
      <c r="DD15" s="650">
        <v>584071</v>
      </c>
      <c r="DE15" s="642"/>
      <c r="DF15" s="642"/>
      <c r="DG15" s="642"/>
      <c r="DH15" s="642"/>
      <c r="DI15" s="642"/>
      <c r="DJ15" s="642"/>
      <c r="DK15" s="642"/>
      <c r="DL15" s="642"/>
      <c r="DM15" s="642"/>
      <c r="DN15" s="642"/>
      <c r="DO15" s="642"/>
      <c r="DP15" s="643"/>
      <c r="DQ15" s="650">
        <v>840872</v>
      </c>
      <c r="DR15" s="642"/>
      <c r="DS15" s="642"/>
      <c r="DT15" s="642"/>
      <c r="DU15" s="642"/>
      <c r="DV15" s="642"/>
      <c r="DW15" s="642"/>
      <c r="DX15" s="642"/>
      <c r="DY15" s="642"/>
      <c r="DZ15" s="642"/>
      <c r="EA15" s="642"/>
      <c r="EB15" s="642"/>
      <c r="EC15" s="651"/>
    </row>
    <row r="16" spans="2:143" ht="11.25" customHeight="1" x14ac:dyDescent="0.15">
      <c r="B16" s="638" t="s">
        <v>265</v>
      </c>
      <c r="C16" s="639"/>
      <c r="D16" s="639"/>
      <c r="E16" s="639"/>
      <c r="F16" s="639"/>
      <c r="G16" s="639"/>
      <c r="H16" s="639"/>
      <c r="I16" s="639"/>
      <c r="J16" s="639"/>
      <c r="K16" s="639"/>
      <c r="L16" s="639"/>
      <c r="M16" s="639"/>
      <c r="N16" s="639"/>
      <c r="O16" s="639"/>
      <c r="P16" s="639"/>
      <c r="Q16" s="640"/>
      <c r="R16" s="641" t="s">
        <v>245</v>
      </c>
      <c r="S16" s="642"/>
      <c r="T16" s="642"/>
      <c r="U16" s="642"/>
      <c r="V16" s="642"/>
      <c r="W16" s="642"/>
      <c r="X16" s="642"/>
      <c r="Y16" s="643"/>
      <c r="Z16" s="644" t="s">
        <v>135</v>
      </c>
      <c r="AA16" s="644"/>
      <c r="AB16" s="644"/>
      <c r="AC16" s="644"/>
      <c r="AD16" s="645" t="s">
        <v>135</v>
      </c>
      <c r="AE16" s="645"/>
      <c r="AF16" s="645"/>
      <c r="AG16" s="645"/>
      <c r="AH16" s="645"/>
      <c r="AI16" s="645"/>
      <c r="AJ16" s="645"/>
      <c r="AK16" s="645"/>
      <c r="AL16" s="646" t="s">
        <v>179</v>
      </c>
      <c r="AM16" s="647"/>
      <c r="AN16" s="647"/>
      <c r="AO16" s="648"/>
      <c r="AP16" s="638" t="s">
        <v>266</v>
      </c>
      <c r="AQ16" s="639"/>
      <c r="AR16" s="639"/>
      <c r="AS16" s="639"/>
      <c r="AT16" s="639"/>
      <c r="AU16" s="639"/>
      <c r="AV16" s="639"/>
      <c r="AW16" s="639"/>
      <c r="AX16" s="639"/>
      <c r="AY16" s="639"/>
      <c r="AZ16" s="639"/>
      <c r="BA16" s="639"/>
      <c r="BB16" s="639"/>
      <c r="BC16" s="639"/>
      <c r="BD16" s="639"/>
      <c r="BE16" s="639"/>
      <c r="BF16" s="640"/>
      <c r="BG16" s="641" t="s">
        <v>245</v>
      </c>
      <c r="BH16" s="642"/>
      <c r="BI16" s="642"/>
      <c r="BJ16" s="642"/>
      <c r="BK16" s="642"/>
      <c r="BL16" s="642"/>
      <c r="BM16" s="642"/>
      <c r="BN16" s="643"/>
      <c r="BO16" s="644" t="s">
        <v>179</v>
      </c>
      <c r="BP16" s="644"/>
      <c r="BQ16" s="644"/>
      <c r="BR16" s="644"/>
      <c r="BS16" s="650" t="s">
        <v>245</v>
      </c>
      <c r="BT16" s="642"/>
      <c r="BU16" s="642"/>
      <c r="BV16" s="642"/>
      <c r="BW16" s="642"/>
      <c r="BX16" s="642"/>
      <c r="BY16" s="642"/>
      <c r="BZ16" s="642"/>
      <c r="CA16" s="642"/>
      <c r="CB16" s="651"/>
      <c r="CD16" s="656" t="s">
        <v>267</v>
      </c>
      <c r="CE16" s="657"/>
      <c r="CF16" s="657"/>
      <c r="CG16" s="657"/>
      <c r="CH16" s="657"/>
      <c r="CI16" s="657"/>
      <c r="CJ16" s="657"/>
      <c r="CK16" s="657"/>
      <c r="CL16" s="657"/>
      <c r="CM16" s="657"/>
      <c r="CN16" s="657"/>
      <c r="CO16" s="657"/>
      <c r="CP16" s="657"/>
      <c r="CQ16" s="658"/>
      <c r="CR16" s="641">
        <v>3649</v>
      </c>
      <c r="CS16" s="642"/>
      <c r="CT16" s="642"/>
      <c r="CU16" s="642"/>
      <c r="CV16" s="642"/>
      <c r="CW16" s="642"/>
      <c r="CX16" s="642"/>
      <c r="CY16" s="643"/>
      <c r="CZ16" s="644">
        <v>0</v>
      </c>
      <c r="DA16" s="644"/>
      <c r="DB16" s="644"/>
      <c r="DC16" s="644"/>
      <c r="DD16" s="650" t="s">
        <v>135</v>
      </c>
      <c r="DE16" s="642"/>
      <c r="DF16" s="642"/>
      <c r="DG16" s="642"/>
      <c r="DH16" s="642"/>
      <c r="DI16" s="642"/>
      <c r="DJ16" s="642"/>
      <c r="DK16" s="642"/>
      <c r="DL16" s="642"/>
      <c r="DM16" s="642"/>
      <c r="DN16" s="642"/>
      <c r="DO16" s="642"/>
      <c r="DP16" s="643"/>
      <c r="DQ16" s="650">
        <v>604</v>
      </c>
      <c r="DR16" s="642"/>
      <c r="DS16" s="642"/>
      <c r="DT16" s="642"/>
      <c r="DU16" s="642"/>
      <c r="DV16" s="642"/>
      <c r="DW16" s="642"/>
      <c r="DX16" s="642"/>
      <c r="DY16" s="642"/>
      <c r="DZ16" s="642"/>
      <c r="EA16" s="642"/>
      <c r="EB16" s="642"/>
      <c r="EC16" s="651"/>
    </row>
    <row r="17" spans="2:133" ht="11.25" customHeight="1" x14ac:dyDescent="0.15">
      <c r="B17" s="638" t="s">
        <v>268</v>
      </c>
      <c r="C17" s="639"/>
      <c r="D17" s="639"/>
      <c r="E17" s="639"/>
      <c r="F17" s="639"/>
      <c r="G17" s="639"/>
      <c r="H17" s="639"/>
      <c r="I17" s="639"/>
      <c r="J17" s="639"/>
      <c r="K17" s="639"/>
      <c r="L17" s="639"/>
      <c r="M17" s="639"/>
      <c r="N17" s="639"/>
      <c r="O17" s="639"/>
      <c r="P17" s="639"/>
      <c r="Q17" s="640"/>
      <c r="R17" s="641">
        <v>5365</v>
      </c>
      <c r="S17" s="642"/>
      <c r="T17" s="642"/>
      <c r="U17" s="642"/>
      <c r="V17" s="642"/>
      <c r="W17" s="642"/>
      <c r="X17" s="642"/>
      <c r="Y17" s="643"/>
      <c r="Z17" s="644">
        <v>0.1</v>
      </c>
      <c r="AA17" s="644"/>
      <c r="AB17" s="644"/>
      <c r="AC17" s="644"/>
      <c r="AD17" s="645">
        <v>5365</v>
      </c>
      <c r="AE17" s="645"/>
      <c r="AF17" s="645"/>
      <c r="AG17" s="645"/>
      <c r="AH17" s="645"/>
      <c r="AI17" s="645"/>
      <c r="AJ17" s="645"/>
      <c r="AK17" s="645"/>
      <c r="AL17" s="646">
        <v>0.1</v>
      </c>
      <c r="AM17" s="647"/>
      <c r="AN17" s="647"/>
      <c r="AO17" s="648"/>
      <c r="AP17" s="638" t="s">
        <v>269</v>
      </c>
      <c r="AQ17" s="639"/>
      <c r="AR17" s="639"/>
      <c r="AS17" s="639"/>
      <c r="AT17" s="639"/>
      <c r="AU17" s="639"/>
      <c r="AV17" s="639"/>
      <c r="AW17" s="639"/>
      <c r="AX17" s="639"/>
      <c r="AY17" s="639"/>
      <c r="AZ17" s="639"/>
      <c r="BA17" s="639"/>
      <c r="BB17" s="639"/>
      <c r="BC17" s="639"/>
      <c r="BD17" s="639"/>
      <c r="BE17" s="639"/>
      <c r="BF17" s="640"/>
      <c r="BG17" s="641" t="s">
        <v>135</v>
      </c>
      <c r="BH17" s="642"/>
      <c r="BI17" s="642"/>
      <c r="BJ17" s="642"/>
      <c r="BK17" s="642"/>
      <c r="BL17" s="642"/>
      <c r="BM17" s="642"/>
      <c r="BN17" s="643"/>
      <c r="BO17" s="644" t="s">
        <v>135</v>
      </c>
      <c r="BP17" s="644"/>
      <c r="BQ17" s="644"/>
      <c r="BR17" s="644"/>
      <c r="BS17" s="650" t="s">
        <v>135</v>
      </c>
      <c r="BT17" s="642"/>
      <c r="BU17" s="642"/>
      <c r="BV17" s="642"/>
      <c r="BW17" s="642"/>
      <c r="BX17" s="642"/>
      <c r="BY17" s="642"/>
      <c r="BZ17" s="642"/>
      <c r="CA17" s="642"/>
      <c r="CB17" s="651"/>
      <c r="CD17" s="656" t="s">
        <v>270</v>
      </c>
      <c r="CE17" s="657"/>
      <c r="CF17" s="657"/>
      <c r="CG17" s="657"/>
      <c r="CH17" s="657"/>
      <c r="CI17" s="657"/>
      <c r="CJ17" s="657"/>
      <c r="CK17" s="657"/>
      <c r="CL17" s="657"/>
      <c r="CM17" s="657"/>
      <c r="CN17" s="657"/>
      <c r="CO17" s="657"/>
      <c r="CP17" s="657"/>
      <c r="CQ17" s="658"/>
      <c r="CR17" s="641">
        <v>959918</v>
      </c>
      <c r="CS17" s="642"/>
      <c r="CT17" s="642"/>
      <c r="CU17" s="642"/>
      <c r="CV17" s="642"/>
      <c r="CW17" s="642"/>
      <c r="CX17" s="642"/>
      <c r="CY17" s="643"/>
      <c r="CZ17" s="644">
        <v>9.3000000000000007</v>
      </c>
      <c r="DA17" s="644"/>
      <c r="DB17" s="644"/>
      <c r="DC17" s="644"/>
      <c r="DD17" s="650" t="s">
        <v>135</v>
      </c>
      <c r="DE17" s="642"/>
      <c r="DF17" s="642"/>
      <c r="DG17" s="642"/>
      <c r="DH17" s="642"/>
      <c r="DI17" s="642"/>
      <c r="DJ17" s="642"/>
      <c r="DK17" s="642"/>
      <c r="DL17" s="642"/>
      <c r="DM17" s="642"/>
      <c r="DN17" s="642"/>
      <c r="DO17" s="642"/>
      <c r="DP17" s="643"/>
      <c r="DQ17" s="650">
        <v>918948</v>
      </c>
      <c r="DR17" s="642"/>
      <c r="DS17" s="642"/>
      <c r="DT17" s="642"/>
      <c r="DU17" s="642"/>
      <c r="DV17" s="642"/>
      <c r="DW17" s="642"/>
      <c r="DX17" s="642"/>
      <c r="DY17" s="642"/>
      <c r="DZ17" s="642"/>
      <c r="EA17" s="642"/>
      <c r="EB17" s="642"/>
      <c r="EC17" s="651"/>
    </row>
    <row r="18" spans="2:133" ht="11.25" customHeight="1" x14ac:dyDescent="0.15">
      <c r="B18" s="638" t="s">
        <v>271</v>
      </c>
      <c r="C18" s="639"/>
      <c r="D18" s="639"/>
      <c r="E18" s="639"/>
      <c r="F18" s="639"/>
      <c r="G18" s="639"/>
      <c r="H18" s="639"/>
      <c r="I18" s="639"/>
      <c r="J18" s="639"/>
      <c r="K18" s="639"/>
      <c r="L18" s="639"/>
      <c r="M18" s="639"/>
      <c r="N18" s="639"/>
      <c r="O18" s="639"/>
      <c r="P18" s="639"/>
      <c r="Q18" s="640"/>
      <c r="R18" s="641">
        <v>3859147</v>
      </c>
      <c r="S18" s="642"/>
      <c r="T18" s="642"/>
      <c r="U18" s="642"/>
      <c r="V18" s="642"/>
      <c r="W18" s="642"/>
      <c r="X18" s="642"/>
      <c r="Y18" s="643"/>
      <c r="Z18" s="644">
        <v>36.700000000000003</v>
      </c>
      <c r="AA18" s="644"/>
      <c r="AB18" s="644"/>
      <c r="AC18" s="644"/>
      <c r="AD18" s="645">
        <v>3473733</v>
      </c>
      <c r="AE18" s="645"/>
      <c r="AF18" s="645"/>
      <c r="AG18" s="645"/>
      <c r="AH18" s="645"/>
      <c r="AI18" s="645"/>
      <c r="AJ18" s="645"/>
      <c r="AK18" s="645"/>
      <c r="AL18" s="646">
        <v>56.1</v>
      </c>
      <c r="AM18" s="647"/>
      <c r="AN18" s="647"/>
      <c r="AO18" s="648"/>
      <c r="AP18" s="638" t="s">
        <v>272</v>
      </c>
      <c r="AQ18" s="639"/>
      <c r="AR18" s="639"/>
      <c r="AS18" s="639"/>
      <c r="AT18" s="639"/>
      <c r="AU18" s="639"/>
      <c r="AV18" s="639"/>
      <c r="AW18" s="639"/>
      <c r="AX18" s="639"/>
      <c r="AY18" s="639"/>
      <c r="AZ18" s="639"/>
      <c r="BA18" s="639"/>
      <c r="BB18" s="639"/>
      <c r="BC18" s="639"/>
      <c r="BD18" s="639"/>
      <c r="BE18" s="639"/>
      <c r="BF18" s="640"/>
      <c r="BG18" s="641" t="s">
        <v>135</v>
      </c>
      <c r="BH18" s="642"/>
      <c r="BI18" s="642"/>
      <c r="BJ18" s="642"/>
      <c r="BK18" s="642"/>
      <c r="BL18" s="642"/>
      <c r="BM18" s="642"/>
      <c r="BN18" s="643"/>
      <c r="BO18" s="644" t="s">
        <v>238</v>
      </c>
      <c r="BP18" s="644"/>
      <c r="BQ18" s="644"/>
      <c r="BR18" s="644"/>
      <c r="BS18" s="650" t="s">
        <v>135</v>
      </c>
      <c r="BT18" s="642"/>
      <c r="BU18" s="642"/>
      <c r="BV18" s="642"/>
      <c r="BW18" s="642"/>
      <c r="BX18" s="642"/>
      <c r="BY18" s="642"/>
      <c r="BZ18" s="642"/>
      <c r="CA18" s="642"/>
      <c r="CB18" s="651"/>
      <c r="CD18" s="656" t="s">
        <v>273</v>
      </c>
      <c r="CE18" s="657"/>
      <c r="CF18" s="657"/>
      <c r="CG18" s="657"/>
      <c r="CH18" s="657"/>
      <c r="CI18" s="657"/>
      <c r="CJ18" s="657"/>
      <c r="CK18" s="657"/>
      <c r="CL18" s="657"/>
      <c r="CM18" s="657"/>
      <c r="CN18" s="657"/>
      <c r="CO18" s="657"/>
      <c r="CP18" s="657"/>
      <c r="CQ18" s="658"/>
      <c r="CR18" s="641" t="s">
        <v>135</v>
      </c>
      <c r="CS18" s="642"/>
      <c r="CT18" s="642"/>
      <c r="CU18" s="642"/>
      <c r="CV18" s="642"/>
      <c r="CW18" s="642"/>
      <c r="CX18" s="642"/>
      <c r="CY18" s="643"/>
      <c r="CZ18" s="644" t="s">
        <v>135</v>
      </c>
      <c r="DA18" s="644"/>
      <c r="DB18" s="644"/>
      <c r="DC18" s="644"/>
      <c r="DD18" s="650" t="s">
        <v>135</v>
      </c>
      <c r="DE18" s="642"/>
      <c r="DF18" s="642"/>
      <c r="DG18" s="642"/>
      <c r="DH18" s="642"/>
      <c r="DI18" s="642"/>
      <c r="DJ18" s="642"/>
      <c r="DK18" s="642"/>
      <c r="DL18" s="642"/>
      <c r="DM18" s="642"/>
      <c r="DN18" s="642"/>
      <c r="DO18" s="642"/>
      <c r="DP18" s="643"/>
      <c r="DQ18" s="650" t="s">
        <v>179</v>
      </c>
      <c r="DR18" s="642"/>
      <c r="DS18" s="642"/>
      <c r="DT18" s="642"/>
      <c r="DU18" s="642"/>
      <c r="DV18" s="642"/>
      <c r="DW18" s="642"/>
      <c r="DX18" s="642"/>
      <c r="DY18" s="642"/>
      <c r="DZ18" s="642"/>
      <c r="EA18" s="642"/>
      <c r="EB18" s="642"/>
      <c r="EC18" s="651"/>
    </row>
    <row r="19" spans="2:133" ht="11.25" customHeight="1" x14ac:dyDescent="0.15">
      <c r="B19" s="638" t="s">
        <v>274</v>
      </c>
      <c r="C19" s="639"/>
      <c r="D19" s="639"/>
      <c r="E19" s="639"/>
      <c r="F19" s="639"/>
      <c r="G19" s="639"/>
      <c r="H19" s="639"/>
      <c r="I19" s="639"/>
      <c r="J19" s="639"/>
      <c r="K19" s="639"/>
      <c r="L19" s="639"/>
      <c r="M19" s="639"/>
      <c r="N19" s="639"/>
      <c r="O19" s="639"/>
      <c r="P19" s="639"/>
      <c r="Q19" s="640"/>
      <c r="R19" s="641">
        <v>3473733</v>
      </c>
      <c r="S19" s="642"/>
      <c r="T19" s="642"/>
      <c r="U19" s="642"/>
      <c r="V19" s="642"/>
      <c r="W19" s="642"/>
      <c r="X19" s="642"/>
      <c r="Y19" s="643"/>
      <c r="Z19" s="644">
        <v>33</v>
      </c>
      <c r="AA19" s="644"/>
      <c r="AB19" s="644"/>
      <c r="AC19" s="644"/>
      <c r="AD19" s="645">
        <v>3473733</v>
      </c>
      <c r="AE19" s="645"/>
      <c r="AF19" s="645"/>
      <c r="AG19" s="645"/>
      <c r="AH19" s="645"/>
      <c r="AI19" s="645"/>
      <c r="AJ19" s="645"/>
      <c r="AK19" s="645"/>
      <c r="AL19" s="646">
        <v>56.1</v>
      </c>
      <c r="AM19" s="647"/>
      <c r="AN19" s="647"/>
      <c r="AO19" s="648"/>
      <c r="AP19" s="638" t="s">
        <v>275</v>
      </c>
      <c r="AQ19" s="639"/>
      <c r="AR19" s="639"/>
      <c r="AS19" s="639"/>
      <c r="AT19" s="639"/>
      <c r="AU19" s="639"/>
      <c r="AV19" s="639"/>
      <c r="AW19" s="639"/>
      <c r="AX19" s="639"/>
      <c r="AY19" s="639"/>
      <c r="AZ19" s="639"/>
      <c r="BA19" s="639"/>
      <c r="BB19" s="639"/>
      <c r="BC19" s="639"/>
      <c r="BD19" s="639"/>
      <c r="BE19" s="639"/>
      <c r="BF19" s="640"/>
      <c r="BG19" s="641">
        <v>10</v>
      </c>
      <c r="BH19" s="642"/>
      <c r="BI19" s="642"/>
      <c r="BJ19" s="642"/>
      <c r="BK19" s="642"/>
      <c r="BL19" s="642"/>
      <c r="BM19" s="642"/>
      <c r="BN19" s="643"/>
      <c r="BO19" s="644">
        <v>0</v>
      </c>
      <c r="BP19" s="644"/>
      <c r="BQ19" s="644"/>
      <c r="BR19" s="644"/>
      <c r="BS19" s="650" t="s">
        <v>179</v>
      </c>
      <c r="BT19" s="642"/>
      <c r="BU19" s="642"/>
      <c r="BV19" s="642"/>
      <c r="BW19" s="642"/>
      <c r="BX19" s="642"/>
      <c r="BY19" s="642"/>
      <c r="BZ19" s="642"/>
      <c r="CA19" s="642"/>
      <c r="CB19" s="651"/>
      <c r="CD19" s="656" t="s">
        <v>276</v>
      </c>
      <c r="CE19" s="657"/>
      <c r="CF19" s="657"/>
      <c r="CG19" s="657"/>
      <c r="CH19" s="657"/>
      <c r="CI19" s="657"/>
      <c r="CJ19" s="657"/>
      <c r="CK19" s="657"/>
      <c r="CL19" s="657"/>
      <c r="CM19" s="657"/>
      <c r="CN19" s="657"/>
      <c r="CO19" s="657"/>
      <c r="CP19" s="657"/>
      <c r="CQ19" s="658"/>
      <c r="CR19" s="641" t="s">
        <v>245</v>
      </c>
      <c r="CS19" s="642"/>
      <c r="CT19" s="642"/>
      <c r="CU19" s="642"/>
      <c r="CV19" s="642"/>
      <c r="CW19" s="642"/>
      <c r="CX19" s="642"/>
      <c r="CY19" s="643"/>
      <c r="CZ19" s="644" t="s">
        <v>179</v>
      </c>
      <c r="DA19" s="644"/>
      <c r="DB19" s="644"/>
      <c r="DC19" s="644"/>
      <c r="DD19" s="650" t="s">
        <v>179</v>
      </c>
      <c r="DE19" s="642"/>
      <c r="DF19" s="642"/>
      <c r="DG19" s="642"/>
      <c r="DH19" s="642"/>
      <c r="DI19" s="642"/>
      <c r="DJ19" s="642"/>
      <c r="DK19" s="642"/>
      <c r="DL19" s="642"/>
      <c r="DM19" s="642"/>
      <c r="DN19" s="642"/>
      <c r="DO19" s="642"/>
      <c r="DP19" s="643"/>
      <c r="DQ19" s="650" t="s">
        <v>245</v>
      </c>
      <c r="DR19" s="642"/>
      <c r="DS19" s="642"/>
      <c r="DT19" s="642"/>
      <c r="DU19" s="642"/>
      <c r="DV19" s="642"/>
      <c r="DW19" s="642"/>
      <c r="DX19" s="642"/>
      <c r="DY19" s="642"/>
      <c r="DZ19" s="642"/>
      <c r="EA19" s="642"/>
      <c r="EB19" s="642"/>
      <c r="EC19" s="651"/>
    </row>
    <row r="20" spans="2:133" ht="11.25" customHeight="1" x14ac:dyDescent="0.15">
      <c r="B20" s="638" t="s">
        <v>277</v>
      </c>
      <c r="C20" s="639"/>
      <c r="D20" s="639"/>
      <c r="E20" s="639"/>
      <c r="F20" s="639"/>
      <c r="G20" s="639"/>
      <c r="H20" s="639"/>
      <c r="I20" s="639"/>
      <c r="J20" s="639"/>
      <c r="K20" s="639"/>
      <c r="L20" s="639"/>
      <c r="M20" s="639"/>
      <c r="N20" s="639"/>
      <c r="O20" s="639"/>
      <c r="P20" s="639"/>
      <c r="Q20" s="640"/>
      <c r="R20" s="641">
        <v>385414</v>
      </c>
      <c r="S20" s="642"/>
      <c r="T20" s="642"/>
      <c r="U20" s="642"/>
      <c r="V20" s="642"/>
      <c r="W20" s="642"/>
      <c r="X20" s="642"/>
      <c r="Y20" s="643"/>
      <c r="Z20" s="644">
        <v>3.7</v>
      </c>
      <c r="AA20" s="644"/>
      <c r="AB20" s="644"/>
      <c r="AC20" s="644"/>
      <c r="AD20" s="645" t="s">
        <v>135</v>
      </c>
      <c r="AE20" s="645"/>
      <c r="AF20" s="645"/>
      <c r="AG20" s="645"/>
      <c r="AH20" s="645"/>
      <c r="AI20" s="645"/>
      <c r="AJ20" s="645"/>
      <c r="AK20" s="645"/>
      <c r="AL20" s="646" t="s">
        <v>135</v>
      </c>
      <c r="AM20" s="647"/>
      <c r="AN20" s="647"/>
      <c r="AO20" s="648"/>
      <c r="AP20" s="638" t="s">
        <v>278</v>
      </c>
      <c r="AQ20" s="639"/>
      <c r="AR20" s="639"/>
      <c r="AS20" s="639"/>
      <c r="AT20" s="639"/>
      <c r="AU20" s="639"/>
      <c r="AV20" s="639"/>
      <c r="AW20" s="639"/>
      <c r="AX20" s="639"/>
      <c r="AY20" s="639"/>
      <c r="AZ20" s="639"/>
      <c r="BA20" s="639"/>
      <c r="BB20" s="639"/>
      <c r="BC20" s="639"/>
      <c r="BD20" s="639"/>
      <c r="BE20" s="639"/>
      <c r="BF20" s="640"/>
      <c r="BG20" s="641">
        <v>10</v>
      </c>
      <c r="BH20" s="642"/>
      <c r="BI20" s="642"/>
      <c r="BJ20" s="642"/>
      <c r="BK20" s="642"/>
      <c r="BL20" s="642"/>
      <c r="BM20" s="642"/>
      <c r="BN20" s="643"/>
      <c r="BO20" s="644">
        <v>0</v>
      </c>
      <c r="BP20" s="644"/>
      <c r="BQ20" s="644"/>
      <c r="BR20" s="644"/>
      <c r="BS20" s="650" t="s">
        <v>245</v>
      </c>
      <c r="BT20" s="642"/>
      <c r="BU20" s="642"/>
      <c r="BV20" s="642"/>
      <c r="BW20" s="642"/>
      <c r="BX20" s="642"/>
      <c r="BY20" s="642"/>
      <c r="BZ20" s="642"/>
      <c r="CA20" s="642"/>
      <c r="CB20" s="651"/>
      <c r="CD20" s="656" t="s">
        <v>279</v>
      </c>
      <c r="CE20" s="657"/>
      <c r="CF20" s="657"/>
      <c r="CG20" s="657"/>
      <c r="CH20" s="657"/>
      <c r="CI20" s="657"/>
      <c r="CJ20" s="657"/>
      <c r="CK20" s="657"/>
      <c r="CL20" s="657"/>
      <c r="CM20" s="657"/>
      <c r="CN20" s="657"/>
      <c r="CO20" s="657"/>
      <c r="CP20" s="657"/>
      <c r="CQ20" s="658"/>
      <c r="CR20" s="641">
        <v>10371793</v>
      </c>
      <c r="CS20" s="642"/>
      <c r="CT20" s="642"/>
      <c r="CU20" s="642"/>
      <c r="CV20" s="642"/>
      <c r="CW20" s="642"/>
      <c r="CX20" s="642"/>
      <c r="CY20" s="643"/>
      <c r="CZ20" s="644">
        <v>100</v>
      </c>
      <c r="DA20" s="644"/>
      <c r="DB20" s="644"/>
      <c r="DC20" s="644"/>
      <c r="DD20" s="650">
        <v>2021718</v>
      </c>
      <c r="DE20" s="642"/>
      <c r="DF20" s="642"/>
      <c r="DG20" s="642"/>
      <c r="DH20" s="642"/>
      <c r="DI20" s="642"/>
      <c r="DJ20" s="642"/>
      <c r="DK20" s="642"/>
      <c r="DL20" s="642"/>
      <c r="DM20" s="642"/>
      <c r="DN20" s="642"/>
      <c r="DO20" s="642"/>
      <c r="DP20" s="643"/>
      <c r="DQ20" s="650">
        <v>7104598</v>
      </c>
      <c r="DR20" s="642"/>
      <c r="DS20" s="642"/>
      <c r="DT20" s="642"/>
      <c r="DU20" s="642"/>
      <c r="DV20" s="642"/>
      <c r="DW20" s="642"/>
      <c r="DX20" s="642"/>
      <c r="DY20" s="642"/>
      <c r="DZ20" s="642"/>
      <c r="EA20" s="642"/>
      <c r="EB20" s="642"/>
      <c r="EC20" s="651"/>
    </row>
    <row r="21" spans="2:133" ht="11.25" customHeight="1" x14ac:dyDescent="0.15">
      <c r="B21" s="638" t="s">
        <v>280</v>
      </c>
      <c r="C21" s="639"/>
      <c r="D21" s="639"/>
      <c r="E21" s="639"/>
      <c r="F21" s="639"/>
      <c r="G21" s="639"/>
      <c r="H21" s="639"/>
      <c r="I21" s="639"/>
      <c r="J21" s="639"/>
      <c r="K21" s="639"/>
      <c r="L21" s="639"/>
      <c r="M21" s="639"/>
      <c r="N21" s="639"/>
      <c r="O21" s="639"/>
      <c r="P21" s="639"/>
      <c r="Q21" s="640"/>
      <c r="R21" s="641" t="s">
        <v>135</v>
      </c>
      <c r="S21" s="642"/>
      <c r="T21" s="642"/>
      <c r="U21" s="642"/>
      <c r="V21" s="642"/>
      <c r="W21" s="642"/>
      <c r="X21" s="642"/>
      <c r="Y21" s="643"/>
      <c r="Z21" s="644" t="s">
        <v>135</v>
      </c>
      <c r="AA21" s="644"/>
      <c r="AB21" s="644"/>
      <c r="AC21" s="644"/>
      <c r="AD21" s="645" t="s">
        <v>135</v>
      </c>
      <c r="AE21" s="645"/>
      <c r="AF21" s="645"/>
      <c r="AG21" s="645"/>
      <c r="AH21" s="645"/>
      <c r="AI21" s="645"/>
      <c r="AJ21" s="645"/>
      <c r="AK21" s="645"/>
      <c r="AL21" s="646" t="s">
        <v>179</v>
      </c>
      <c r="AM21" s="647"/>
      <c r="AN21" s="647"/>
      <c r="AO21" s="648"/>
      <c r="AP21" s="659" t="s">
        <v>281</v>
      </c>
      <c r="AQ21" s="660"/>
      <c r="AR21" s="660"/>
      <c r="AS21" s="660"/>
      <c r="AT21" s="660"/>
      <c r="AU21" s="660"/>
      <c r="AV21" s="660"/>
      <c r="AW21" s="660"/>
      <c r="AX21" s="660"/>
      <c r="AY21" s="660"/>
      <c r="AZ21" s="660"/>
      <c r="BA21" s="660"/>
      <c r="BB21" s="660"/>
      <c r="BC21" s="660"/>
      <c r="BD21" s="660"/>
      <c r="BE21" s="660"/>
      <c r="BF21" s="661"/>
      <c r="BG21" s="641" t="s">
        <v>135</v>
      </c>
      <c r="BH21" s="642"/>
      <c r="BI21" s="642"/>
      <c r="BJ21" s="642"/>
      <c r="BK21" s="642"/>
      <c r="BL21" s="642"/>
      <c r="BM21" s="642"/>
      <c r="BN21" s="643"/>
      <c r="BO21" s="644" t="s">
        <v>135</v>
      </c>
      <c r="BP21" s="644"/>
      <c r="BQ21" s="644"/>
      <c r="BR21" s="644"/>
      <c r="BS21" s="650" t="s">
        <v>245</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282</v>
      </c>
      <c r="C22" s="639"/>
      <c r="D22" s="639"/>
      <c r="E22" s="639"/>
      <c r="F22" s="639"/>
      <c r="G22" s="639"/>
      <c r="H22" s="639"/>
      <c r="I22" s="639"/>
      <c r="J22" s="639"/>
      <c r="K22" s="639"/>
      <c r="L22" s="639"/>
      <c r="M22" s="639"/>
      <c r="N22" s="639"/>
      <c r="O22" s="639"/>
      <c r="P22" s="639"/>
      <c r="Q22" s="640"/>
      <c r="R22" s="641">
        <v>6565066</v>
      </c>
      <c r="S22" s="642"/>
      <c r="T22" s="642"/>
      <c r="U22" s="642"/>
      <c r="V22" s="642"/>
      <c r="W22" s="642"/>
      <c r="X22" s="642"/>
      <c r="Y22" s="643"/>
      <c r="Z22" s="644">
        <v>62.4</v>
      </c>
      <c r="AA22" s="644"/>
      <c r="AB22" s="644"/>
      <c r="AC22" s="644"/>
      <c r="AD22" s="645">
        <v>6179642</v>
      </c>
      <c r="AE22" s="645"/>
      <c r="AF22" s="645"/>
      <c r="AG22" s="645"/>
      <c r="AH22" s="645"/>
      <c r="AI22" s="645"/>
      <c r="AJ22" s="645"/>
      <c r="AK22" s="645"/>
      <c r="AL22" s="646">
        <v>99.7</v>
      </c>
      <c r="AM22" s="647"/>
      <c r="AN22" s="647"/>
      <c r="AO22" s="648"/>
      <c r="AP22" s="659" t="s">
        <v>283</v>
      </c>
      <c r="AQ22" s="660"/>
      <c r="AR22" s="660"/>
      <c r="AS22" s="660"/>
      <c r="AT22" s="660"/>
      <c r="AU22" s="660"/>
      <c r="AV22" s="660"/>
      <c r="AW22" s="660"/>
      <c r="AX22" s="660"/>
      <c r="AY22" s="660"/>
      <c r="AZ22" s="660"/>
      <c r="BA22" s="660"/>
      <c r="BB22" s="660"/>
      <c r="BC22" s="660"/>
      <c r="BD22" s="660"/>
      <c r="BE22" s="660"/>
      <c r="BF22" s="661"/>
      <c r="BG22" s="641" t="s">
        <v>179</v>
      </c>
      <c r="BH22" s="642"/>
      <c r="BI22" s="642"/>
      <c r="BJ22" s="642"/>
      <c r="BK22" s="642"/>
      <c r="BL22" s="642"/>
      <c r="BM22" s="642"/>
      <c r="BN22" s="643"/>
      <c r="BO22" s="644" t="s">
        <v>179</v>
      </c>
      <c r="BP22" s="644"/>
      <c r="BQ22" s="644"/>
      <c r="BR22" s="644"/>
      <c r="BS22" s="650" t="s">
        <v>245</v>
      </c>
      <c r="BT22" s="642"/>
      <c r="BU22" s="642"/>
      <c r="BV22" s="642"/>
      <c r="BW22" s="642"/>
      <c r="BX22" s="642"/>
      <c r="BY22" s="642"/>
      <c r="BZ22" s="642"/>
      <c r="CA22" s="642"/>
      <c r="CB22" s="651"/>
      <c r="CD22" s="623" t="s">
        <v>284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285</v>
      </c>
      <c r="C23" s="639"/>
      <c r="D23" s="639"/>
      <c r="E23" s="639"/>
      <c r="F23" s="639"/>
      <c r="G23" s="639"/>
      <c r="H23" s="639"/>
      <c r="I23" s="639"/>
      <c r="J23" s="639"/>
      <c r="K23" s="639"/>
      <c r="L23" s="639"/>
      <c r="M23" s="639"/>
      <c r="N23" s="639"/>
      <c r="O23" s="639"/>
      <c r="P23" s="639"/>
      <c r="Q23" s="640"/>
      <c r="R23" s="641">
        <v>2158</v>
      </c>
      <c r="S23" s="642"/>
      <c r="T23" s="642"/>
      <c r="U23" s="642"/>
      <c r="V23" s="642"/>
      <c r="W23" s="642"/>
      <c r="X23" s="642"/>
      <c r="Y23" s="643"/>
      <c r="Z23" s="644">
        <v>0</v>
      </c>
      <c r="AA23" s="644"/>
      <c r="AB23" s="644"/>
      <c r="AC23" s="644"/>
      <c r="AD23" s="645">
        <v>2158</v>
      </c>
      <c r="AE23" s="645"/>
      <c r="AF23" s="645"/>
      <c r="AG23" s="645"/>
      <c r="AH23" s="645"/>
      <c r="AI23" s="645"/>
      <c r="AJ23" s="645"/>
      <c r="AK23" s="645"/>
      <c r="AL23" s="646">
        <v>0</v>
      </c>
      <c r="AM23" s="647"/>
      <c r="AN23" s="647"/>
      <c r="AO23" s="648"/>
      <c r="AP23" s="659" t="s">
        <v>286</v>
      </c>
      <c r="AQ23" s="660"/>
      <c r="AR23" s="660"/>
      <c r="AS23" s="660"/>
      <c r="AT23" s="660"/>
      <c r="AU23" s="660"/>
      <c r="AV23" s="660"/>
      <c r="AW23" s="660"/>
      <c r="AX23" s="660"/>
      <c r="AY23" s="660"/>
      <c r="AZ23" s="660"/>
      <c r="BA23" s="660"/>
      <c r="BB23" s="660"/>
      <c r="BC23" s="660"/>
      <c r="BD23" s="660"/>
      <c r="BE23" s="660"/>
      <c r="BF23" s="661"/>
      <c r="BG23" s="641">
        <v>10</v>
      </c>
      <c r="BH23" s="642"/>
      <c r="BI23" s="642"/>
      <c r="BJ23" s="642"/>
      <c r="BK23" s="642"/>
      <c r="BL23" s="642"/>
      <c r="BM23" s="642"/>
      <c r="BN23" s="643"/>
      <c r="BO23" s="644">
        <v>0</v>
      </c>
      <c r="BP23" s="644"/>
      <c r="BQ23" s="644"/>
      <c r="BR23" s="644"/>
      <c r="BS23" s="650" t="s">
        <v>135</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287</v>
      </c>
      <c r="CS23" s="624"/>
      <c r="CT23" s="624"/>
      <c r="CU23" s="624"/>
      <c r="CV23" s="624"/>
      <c r="CW23" s="624"/>
      <c r="CX23" s="624"/>
      <c r="CY23" s="625"/>
      <c r="CZ23" s="623" t="s">
        <v>288</v>
      </c>
      <c r="DA23" s="624"/>
      <c r="DB23" s="624"/>
      <c r="DC23" s="625"/>
      <c r="DD23" s="623" t="s">
        <v>289</v>
      </c>
      <c r="DE23" s="624"/>
      <c r="DF23" s="624"/>
      <c r="DG23" s="624"/>
      <c r="DH23" s="624"/>
      <c r="DI23" s="624"/>
      <c r="DJ23" s="624"/>
      <c r="DK23" s="625"/>
      <c r="DL23" s="671" t="s">
        <v>290</v>
      </c>
      <c r="DM23" s="672"/>
      <c r="DN23" s="672"/>
      <c r="DO23" s="672"/>
      <c r="DP23" s="672"/>
      <c r="DQ23" s="672"/>
      <c r="DR23" s="672"/>
      <c r="DS23" s="672"/>
      <c r="DT23" s="672"/>
      <c r="DU23" s="672"/>
      <c r="DV23" s="673"/>
      <c r="DW23" s="623" t="s">
        <v>291</v>
      </c>
      <c r="DX23" s="624"/>
      <c r="DY23" s="624"/>
      <c r="DZ23" s="624"/>
      <c r="EA23" s="624"/>
      <c r="EB23" s="624"/>
      <c r="EC23" s="625"/>
    </row>
    <row r="24" spans="2:133" ht="11.25" customHeight="1" x14ac:dyDescent="0.15">
      <c r="B24" s="638" t="s">
        <v>292</v>
      </c>
      <c r="C24" s="639"/>
      <c r="D24" s="639"/>
      <c r="E24" s="639"/>
      <c r="F24" s="639"/>
      <c r="G24" s="639"/>
      <c r="H24" s="639"/>
      <c r="I24" s="639"/>
      <c r="J24" s="639"/>
      <c r="K24" s="639"/>
      <c r="L24" s="639"/>
      <c r="M24" s="639"/>
      <c r="N24" s="639"/>
      <c r="O24" s="639"/>
      <c r="P24" s="639"/>
      <c r="Q24" s="640"/>
      <c r="R24" s="641">
        <v>14662</v>
      </c>
      <c r="S24" s="642"/>
      <c r="T24" s="642"/>
      <c r="U24" s="642"/>
      <c r="V24" s="642"/>
      <c r="W24" s="642"/>
      <c r="X24" s="642"/>
      <c r="Y24" s="643"/>
      <c r="Z24" s="644">
        <v>0.1</v>
      </c>
      <c r="AA24" s="644"/>
      <c r="AB24" s="644"/>
      <c r="AC24" s="644"/>
      <c r="AD24" s="645" t="s">
        <v>135</v>
      </c>
      <c r="AE24" s="645"/>
      <c r="AF24" s="645"/>
      <c r="AG24" s="645"/>
      <c r="AH24" s="645"/>
      <c r="AI24" s="645"/>
      <c r="AJ24" s="645"/>
      <c r="AK24" s="645"/>
      <c r="AL24" s="646" t="s">
        <v>238</v>
      </c>
      <c r="AM24" s="647"/>
      <c r="AN24" s="647"/>
      <c r="AO24" s="648"/>
      <c r="AP24" s="659" t="s">
        <v>293</v>
      </c>
      <c r="AQ24" s="660"/>
      <c r="AR24" s="660"/>
      <c r="AS24" s="660"/>
      <c r="AT24" s="660"/>
      <c r="AU24" s="660"/>
      <c r="AV24" s="660"/>
      <c r="AW24" s="660"/>
      <c r="AX24" s="660"/>
      <c r="AY24" s="660"/>
      <c r="AZ24" s="660"/>
      <c r="BA24" s="660"/>
      <c r="BB24" s="660"/>
      <c r="BC24" s="660"/>
      <c r="BD24" s="660"/>
      <c r="BE24" s="660"/>
      <c r="BF24" s="661"/>
      <c r="BG24" s="641" t="s">
        <v>179</v>
      </c>
      <c r="BH24" s="642"/>
      <c r="BI24" s="642"/>
      <c r="BJ24" s="642"/>
      <c r="BK24" s="642"/>
      <c r="BL24" s="642"/>
      <c r="BM24" s="642"/>
      <c r="BN24" s="643"/>
      <c r="BO24" s="644" t="s">
        <v>135</v>
      </c>
      <c r="BP24" s="644"/>
      <c r="BQ24" s="644"/>
      <c r="BR24" s="644"/>
      <c r="BS24" s="650" t="s">
        <v>135</v>
      </c>
      <c r="BT24" s="642"/>
      <c r="BU24" s="642"/>
      <c r="BV24" s="642"/>
      <c r="BW24" s="642"/>
      <c r="BX24" s="642"/>
      <c r="BY24" s="642"/>
      <c r="BZ24" s="642"/>
      <c r="CA24" s="642"/>
      <c r="CB24" s="651"/>
      <c r="CD24" s="652" t="s">
        <v>294</v>
      </c>
      <c r="CE24" s="653"/>
      <c r="CF24" s="653"/>
      <c r="CG24" s="653"/>
      <c r="CH24" s="653"/>
      <c r="CI24" s="653"/>
      <c r="CJ24" s="653"/>
      <c r="CK24" s="653"/>
      <c r="CL24" s="653"/>
      <c r="CM24" s="653"/>
      <c r="CN24" s="653"/>
      <c r="CO24" s="653"/>
      <c r="CP24" s="653"/>
      <c r="CQ24" s="654"/>
      <c r="CR24" s="630">
        <v>3508633</v>
      </c>
      <c r="CS24" s="631"/>
      <c r="CT24" s="631"/>
      <c r="CU24" s="631"/>
      <c r="CV24" s="631"/>
      <c r="CW24" s="631"/>
      <c r="CX24" s="631"/>
      <c r="CY24" s="632"/>
      <c r="CZ24" s="635">
        <v>33.799999999999997</v>
      </c>
      <c r="DA24" s="636"/>
      <c r="DB24" s="636"/>
      <c r="DC24" s="655"/>
      <c r="DD24" s="674">
        <v>2579596</v>
      </c>
      <c r="DE24" s="631"/>
      <c r="DF24" s="631"/>
      <c r="DG24" s="631"/>
      <c r="DH24" s="631"/>
      <c r="DI24" s="631"/>
      <c r="DJ24" s="631"/>
      <c r="DK24" s="632"/>
      <c r="DL24" s="674">
        <v>2525156</v>
      </c>
      <c r="DM24" s="631"/>
      <c r="DN24" s="631"/>
      <c r="DO24" s="631"/>
      <c r="DP24" s="631"/>
      <c r="DQ24" s="631"/>
      <c r="DR24" s="631"/>
      <c r="DS24" s="631"/>
      <c r="DT24" s="631"/>
      <c r="DU24" s="631"/>
      <c r="DV24" s="632"/>
      <c r="DW24" s="635">
        <v>39.5</v>
      </c>
      <c r="DX24" s="636"/>
      <c r="DY24" s="636"/>
      <c r="DZ24" s="636"/>
      <c r="EA24" s="636"/>
      <c r="EB24" s="636"/>
      <c r="EC24" s="637"/>
    </row>
    <row r="25" spans="2:133" ht="11.25" customHeight="1" x14ac:dyDescent="0.15">
      <c r="B25" s="638" t="s">
        <v>295</v>
      </c>
      <c r="C25" s="639"/>
      <c r="D25" s="639"/>
      <c r="E25" s="639"/>
      <c r="F25" s="639"/>
      <c r="G25" s="639"/>
      <c r="H25" s="639"/>
      <c r="I25" s="639"/>
      <c r="J25" s="639"/>
      <c r="K25" s="639"/>
      <c r="L25" s="639"/>
      <c r="M25" s="639"/>
      <c r="N25" s="639"/>
      <c r="O25" s="639"/>
      <c r="P25" s="639"/>
      <c r="Q25" s="640"/>
      <c r="R25" s="641">
        <v>65441</v>
      </c>
      <c r="S25" s="642"/>
      <c r="T25" s="642"/>
      <c r="U25" s="642"/>
      <c r="V25" s="642"/>
      <c r="W25" s="642"/>
      <c r="X25" s="642"/>
      <c r="Y25" s="643"/>
      <c r="Z25" s="644">
        <v>0.6</v>
      </c>
      <c r="AA25" s="644"/>
      <c r="AB25" s="644"/>
      <c r="AC25" s="644"/>
      <c r="AD25" s="645">
        <v>2722</v>
      </c>
      <c r="AE25" s="645"/>
      <c r="AF25" s="645"/>
      <c r="AG25" s="645"/>
      <c r="AH25" s="645"/>
      <c r="AI25" s="645"/>
      <c r="AJ25" s="645"/>
      <c r="AK25" s="645"/>
      <c r="AL25" s="646">
        <v>0</v>
      </c>
      <c r="AM25" s="647"/>
      <c r="AN25" s="647"/>
      <c r="AO25" s="648"/>
      <c r="AP25" s="659" t="s">
        <v>296</v>
      </c>
      <c r="AQ25" s="660"/>
      <c r="AR25" s="660"/>
      <c r="AS25" s="660"/>
      <c r="AT25" s="660"/>
      <c r="AU25" s="660"/>
      <c r="AV25" s="660"/>
      <c r="AW25" s="660"/>
      <c r="AX25" s="660"/>
      <c r="AY25" s="660"/>
      <c r="AZ25" s="660"/>
      <c r="BA25" s="660"/>
      <c r="BB25" s="660"/>
      <c r="BC25" s="660"/>
      <c r="BD25" s="660"/>
      <c r="BE25" s="660"/>
      <c r="BF25" s="661"/>
      <c r="BG25" s="641" t="s">
        <v>179</v>
      </c>
      <c r="BH25" s="642"/>
      <c r="BI25" s="642"/>
      <c r="BJ25" s="642"/>
      <c r="BK25" s="642"/>
      <c r="BL25" s="642"/>
      <c r="BM25" s="642"/>
      <c r="BN25" s="643"/>
      <c r="BO25" s="644" t="s">
        <v>245</v>
      </c>
      <c r="BP25" s="644"/>
      <c r="BQ25" s="644"/>
      <c r="BR25" s="644"/>
      <c r="BS25" s="650" t="s">
        <v>245</v>
      </c>
      <c r="BT25" s="642"/>
      <c r="BU25" s="642"/>
      <c r="BV25" s="642"/>
      <c r="BW25" s="642"/>
      <c r="BX25" s="642"/>
      <c r="BY25" s="642"/>
      <c r="BZ25" s="642"/>
      <c r="CA25" s="642"/>
      <c r="CB25" s="651"/>
      <c r="CD25" s="656" t="s">
        <v>297</v>
      </c>
      <c r="CE25" s="657"/>
      <c r="CF25" s="657"/>
      <c r="CG25" s="657"/>
      <c r="CH25" s="657"/>
      <c r="CI25" s="657"/>
      <c r="CJ25" s="657"/>
      <c r="CK25" s="657"/>
      <c r="CL25" s="657"/>
      <c r="CM25" s="657"/>
      <c r="CN25" s="657"/>
      <c r="CO25" s="657"/>
      <c r="CP25" s="657"/>
      <c r="CQ25" s="658"/>
      <c r="CR25" s="641">
        <v>1281624</v>
      </c>
      <c r="CS25" s="677"/>
      <c r="CT25" s="677"/>
      <c r="CU25" s="677"/>
      <c r="CV25" s="677"/>
      <c r="CW25" s="677"/>
      <c r="CX25" s="677"/>
      <c r="CY25" s="678"/>
      <c r="CZ25" s="646">
        <v>12.4</v>
      </c>
      <c r="DA25" s="675"/>
      <c r="DB25" s="675"/>
      <c r="DC25" s="679"/>
      <c r="DD25" s="650">
        <v>1241959</v>
      </c>
      <c r="DE25" s="677"/>
      <c r="DF25" s="677"/>
      <c r="DG25" s="677"/>
      <c r="DH25" s="677"/>
      <c r="DI25" s="677"/>
      <c r="DJ25" s="677"/>
      <c r="DK25" s="678"/>
      <c r="DL25" s="650">
        <v>1187759</v>
      </c>
      <c r="DM25" s="677"/>
      <c r="DN25" s="677"/>
      <c r="DO25" s="677"/>
      <c r="DP25" s="677"/>
      <c r="DQ25" s="677"/>
      <c r="DR25" s="677"/>
      <c r="DS25" s="677"/>
      <c r="DT25" s="677"/>
      <c r="DU25" s="677"/>
      <c r="DV25" s="678"/>
      <c r="DW25" s="646">
        <v>18.600000000000001</v>
      </c>
      <c r="DX25" s="675"/>
      <c r="DY25" s="675"/>
      <c r="DZ25" s="675"/>
      <c r="EA25" s="675"/>
      <c r="EB25" s="675"/>
      <c r="EC25" s="676"/>
    </row>
    <row r="26" spans="2:133" ht="11.25" customHeight="1" x14ac:dyDescent="0.15">
      <c r="B26" s="638" t="s">
        <v>298</v>
      </c>
      <c r="C26" s="639"/>
      <c r="D26" s="639"/>
      <c r="E26" s="639"/>
      <c r="F26" s="639"/>
      <c r="G26" s="639"/>
      <c r="H26" s="639"/>
      <c r="I26" s="639"/>
      <c r="J26" s="639"/>
      <c r="K26" s="639"/>
      <c r="L26" s="639"/>
      <c r="M26" s="639"/>
      <c r="N26" s="639"/>
      <c r="O26" s="639"/>
      <c r="P26" s="639"/>
      <c r="Q26" s="640"/>
      <c r="R26" s="641">
        <v>10253</v>
      </c>
      <c r="S26" s="642"/>
      <c r="T26" s="642"/>
      <c r="U26" s="642"/>
      <c r="V26" s="642"/>
      <c r="W26" s="642"/>
      <c r="X26" s="642"/>
      <c r="Y26" s="643"/>
      <c r="Z26" s="644">
        <v>0.1</v>
      </c>
      <c r="AA26" s="644"/>
      <c r="AB26" s="644"/>
      <c r="AC26" s="644"/>
      <c r="AD26" s="645" t="s">
        <v>135</v>
      </c>
      <c r="AE26" s="645"/>
      <c r="AF26" s="645"/>
      <c r="AG26" s="645"/>
      <c r="AH26" s="645"/>
      <c r="AI26" s="645"/>
      <c r="AJ26" s="645"/>
      <c r="AK26" s="645"/>
      <c r="AL26" s="646" t="s">
        <v>245</v>
      </c>
      <c r="AM26" s="647"/>
      <c r="AN26" s="647"/>
      <c r="AO26" s="648"/>
      <c r="AP26" s="659" t="s">
        <v>299</v>
      </c>
      <c r="AQ26" s="680"/>
      <c r="AR26" s="680"/>
      <c r="AS26" s="680"/>
      <c r="AT26" s="680"/>
      <c r="AU26" s="680"/>
      <c r="AV26" s="680"/>
      <c r="AW26" s="680"/>
      <c r="AX26" s="680"/>
      <c r="AY26" s="680"/>
      <c r="AZ26" s="680"/>
      <c r="BA26" s="680"/>
      <c r="BB26" s="680"/>
      <c r="BC26" s="680"/>
      <c r="BD26" s="680"/>
      <c r="BE26" s="680"/>
      <c r="BF26" s="661"/>
      <c r="BG26" s="641" t="s">
        <v>135</v>
      </c>
      <c r="BH26" s="642"/>
      <c r="BI26" s="642"/>
      <c r="BJ26" s="642"/>
      <c r="BK26" s="642"/>
      <c r="BL26" s="642"/>
      <c r="BM26" s="642"/>
      <c r="BN26" s="643"/>
      <c r="BO26" s="644" t="s">
        <v>135</v>
      </c>
      <c r="BP26" s="644"/>
      <c r="BQ26" s="644"/>
      <c r="BR26" s="644"/>
      <c r="BS26" s="650" t="s">
        <v>245</v>
      </c>
      <c r="BT26" s="642"/>
      <c r="BU26" s="642"/>
      <c r="BV26" s="642"/>
      <c r="BW26" s="642"/>
      <c r="BX26" s="642"/>
      <c r="BY26" s="642"/>
      <c r="BZ26" s="642"/>
      <c r="CA26" s="642"/>
      <c r="CB26" s="651"/>
      <c r="CD26" s="656" t="s">
        <v>300</v>
      </c>
      <c r="CE26" s="657"/>
      <c r="CF26" s="657"/>
      <c r="CG26" s="657"/>
      <c r="CH26" s="657"/>
      <c r="CI26" s="657"/>
      <c r="CJ26" s="657"/>
      <c r="CK26" s="657"/>
      <c r="CL26" s="657"/>
      <c r="CM26" s="657"/>
      <c r="CN26" s="657"/>
      <c r="CO26" s="657"/>
      <c r="CP26" s="657"/>
      <c r="CQ26" s="658"/>
      <c r="CR26" s="641">
        <v>818440</v>
      </c>
      <c r="CS26" s="642"/>
      <c r="CT26" s="642"/>
      <c r="CU26" s="642"/>
      <c r="CV26" s="642"/>
      <c r="CW26" s="642"/>
      <c r="CX26" s="642"/>
      <c r="CY26" s="643"/>
      <c r="CZ26" s="646">
        <v>7.9</v>
      </c>
      <c r="DA26" s="675"/>
      <c r="DB26" s="675"/>
      <c r="DC26" s="679"/>
      <c r="DD26" s="650">
        <v>807741</v>
      </c>
      <c r="DE26" s="642"/>
      <c r="DF26" s="642"/>
      <c r="DG26" s="642"/>
      <c r="DH26" s="642"/>
      <c r="DI26" s="642"/>
      <c r="DJ26" s="642"/>
      <c r="DK26" s="643"/>
      <c r="DL26" s="650" t="s">
        <v>135</v>
      </c>
      <c r="DM26" s="642"/>
      <c r="DN26" s="642"/>
      <c r="DO26" s="642"/>
      <c r="DP26" s="642"/>
      <c r="DQ26" s="642"/>
      <c r="DR26" s="642"/>
      <c r="DS26" s="642"/>
      <c r="DT26" s="642"/>
      <c r="DU26" s="642"/>
      <c r="DV26" s="643"/>
      <c r="DW26" s="646" t="s">
        <v>135</v>
      </c>
      <c r="DX26" s="675"/>
      <c r="DY26" s="675"/>
      <c r="DZ26" s="675"/>
      <c r="EA26" s="675"/>
      <c r="EB26" s="675"/>
      <c r="EC26" s="676"/>
    </row>
    <row r="27" spans="2:133" ht="11.25" customHeight="1" x14ac:dyDescent="0.15">
      <c r="B27" s="638" t="s">
        <v>301</v>
      </c>
      <c r="C27" s="639"/>
      <c r="D27" s="639"/>
      <c r="E27" s="639"/>
      <c r="F27" s="639"/>
      <c r="G27" s="639"/>
      <c r="H27" s="639"/>
      <c r="I27" s="639"/>
      <c r="J27" s="639"/>
      <c r="K27" s="639"/>
      <c r="L27" s="639"/>
      <c r="M27" s="639"/>
      <c r="N27" s="639"/>
      <c r="O27" s="639"/>
      <c r="P27" s="639"/>
      <c r="Q27" s="640"/>
      <c r="R27" s="641">
        <v>882588</v>
      </c>
      <c r="S27" s="642"/>
      <c r="T27" s="642"/>
      <c r="U27" s="642"/>
      <c r="V27" s="642"/>
      <c r="W27" s="642"/>
      <c r="X27" s="642"/>
      <c r="Y27" s="643"/>
      <c r="Z27" s="644">
        <v>8.4</v>
      </c>
      <c r="AA27" s="644"/>
      <c r="AB27" s="644"/>
      <c r="AC27" s="644"/>
      <c r="AD27" s="645" t="s">
        <v>245</v>
      </c>
      <c r="AE27" s="645"/>
      <c r="AF27" s="645"/>
      <c r="AG27" s="645"/>
      <c r="AH27" s="645"/>
      <c r="AI27" s="645"/>
      <c r="AJ27" s="645"/>
      <c r="AK27" s="645"/>
      <c r="AL27" s="646" t="s">
        <v>238</v>
      </c>
      <c r="AM27" s="647"/>
      <c r="AN27" s="647"/>
      <c r="AO27" s="648"/>
      <c r="AP27" s="638" t="s">
        <v>302</v>
      </c>
      <c r="AQ27" s="639"/>
      <c r="AR27" s="639"/>
      <c r="AS27" s="639"/>
      <c r="AT27" s="639"/>
      <c r="AU27" s="639"/>
      <c r="AV27" s="639"/>
      <c r="AW27" s="639"/>
      <c r="AX27" s="639"/>
      <c r="AY27" s="639"/>
      <c r="AZ27" s="639"/>
      <c r="BA27" s="639"/>
      <c r="BB27" s="639"/>
      <c r="BC27" s="639"/>
      <c r="BD27" s="639"/>
      <c r="BE27" s="639"/>
      <c r="BF27" s="640"/>
      <c r="BG27" s="641">
        <v>2209904</v>
      </c>
      <c r="BH27" s="642"/>
      <c r="BI27" s="642"/>
      <c r="BJ27" s="642"/>
      <c r="BK27" s="642"/>
      <c r="BL27" s="642"/>
      <c r="BM27" s="642"/>
      <c r="BN27" s="643"/>
      <c r="BO27" s="644">
        <v>100</v>
      </c>
      <c r="BP27" s="644"/>
      <c r="BQ27" s="644"/>
      <c r="BR27" s="644"/>
      <c r="BS27" s="650" t="s">
        <v>135</v>
      </c>
      <c r="BT27" s="642"/>
      <c r="BU27" s="642"/>
      <c r="BV27" s="642"/>
      <c r="BW27" s="642"/>
      <c r="BX27" s="642"/>
      <c r="BY27" s="642"/>
      <c r="BZ27" s="642"/>
      <c r="CA27" s="642"/>
      <c r="CB27" s="651"/>
      <c r="CD27" s="656" t="s">
        <v>303</v>
      </c>
      <c r="CE27" s="657"/>
      <c r="CF27" s="657"/>
      <c r="CG27" s="657"/>
      <c r="CH27" s="657"/>
      <c r="CI27" s="657"/>
      <c r="CJ27" s="657"/>
      <c r="CK27" s="657"/>
      <c r="CL27" s="657"/>
      <c r="CM27" s="657"/>
      <c r="CN27" s="657"/>
      <c r="CO27" s="657"/>
      <c r="CP27" s="657"/>
      <c r="CQ27" s="658"/>
      <c r="CR27" s="641">
        <v>1267091</v>
      </c>
      <c r="CS27" s="677"/>
      <c r="CT27" s="677"/>
      <c r="CU27" s="677"/>
      <c r="CV27" s="677"/>
      <c r="CW27" s="677"/>
      <c r="CX27" s="677"/>
      <c r="CY27" s="678"/>
      <c r="CZ27" s="646">
        <v>12.2</v>
      </c>
      <c r="DA27" s="675"/>
      <c r="DB27" s="675"/>
      <c r="DC27" s="679"/>
      <c r="DD27" s="650">
        <v>418689</v>
      </c>
      <c r="DE27" s="677"/>
      <c r="DF27" s="677"/>
      <c r="DG27" s="677"/>
      <c r="DH27" s="677"/>
      <c r="DI27" s="677"/>
      <c r="DJ27" s="677"/>
      <c r="DK27" s="678"/>
      <c r="DL27" s="650">
        <v>418449</v>
      </c>
      <c r="DM27" s="677"/>
      <c r="DN27" s="677"/>
      <c r="DO27" s="677"/>
      <c r="DP27" s="677"/>
      <c r="DQ27" s="677"/>
      <c r="DR27" s="677"/>
      <c r="DS27" s="677"/>
      <c r="DT27" s="677"/>
      <c r="DU27" s="677"/>
      <c r="DV27" s="678"/>
      <c r="DW27" s="646">
        <v>6.5</v>
      </c>
      <c r="DX27" s="675"/>
      <c r="DY27" s="675"/>
      <c r="DZ27" s="675"/>
      <c r="EA27" s="675"/>
      <c r="EB27" s="675"/>
      <c r="EC27" s="676"/>
    </row>
    <row r="28" spans="2:133" ht="11.25" customHeight="1" x14ac:dyDescent="0.15">
      <c r="B28" s="683" t="s">
        <v>304</v>
      </c>
      <c r="C28" s="684"/>
      <c r="D28" s="684"/>
      <c r="E28" s="684"/>
      <c r="F28" s="684"/>
      <c r="G28" s="684"/>
      <c r="H28" s="684"/>
      <c r="I28" s="684"/>
      <c r="J28" s="684"/>
      <c r="K28" s="684"/>
      <c r="L28" s="684"/>
      <c r="M28" s="684"/>
      <c r="N28" s="684"/>
      <c r="O28" s="684"/>
      <c r="P28" s="684"/>
      <c r="Q28" s="685"/>
      <c r="R28" s="641" t="s">
        <v>245</v>
      </c>
      <c r="S28" s="642"/>
      <c r="T28" s="642"/>
      <c r="U28" s="642"/>
      <c r="V28" s="642"/>
      <c r="W28" s="642"/>
      <c r="X28" s="642"/>
      <c r="Y28" s="643"/>
      <c r="Z28" s="644" t="s">
        <v>245</v>
      </c>
      <c r="AA28" s="644"/>
      <c r="AB28" s="644"/>
      <c r="AC28" s="644"/>
      <c r="AD28" s="645" t="s">
        <v>135</v>
      </c>
      <c r="AE28" s="645"/>
      <c r="AF28" s="645"/>
      <c r="AG28" s="645"/>
      <c r="AH28" s="645"/>
      <c r="AI28" s="645"/>
      <c r="AJ28" s="645"/>
      <c r="AK28" s="645"/>
      <c r="AL28" s="646" t="s">
        <v>245</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305</v>
      </c>
      <c r="CE28" s="657"/>
      <c r="CF28" s="657"/>
      <c r="CG28" s="657"/>
      <c r="CH28" s="657"/>
      <c r="CI28" s="657"/>
      <c r="CJ28" s="657"/>
      <c r="CK28" s="657"/>
      <c r="CL28" s="657"/>
      <c r="CM28" s="657"/>
      <c r="CN28" s="657"/>
      <c r="CO28" s="657"/>
      <c r="CP28" s="657"/>
      <c r="CQ28" s="658"/>
      <c r="CR28" s="641">
        <v>959918</v>
      </c>
      <c r="CS28" s="642"/>
      <c r="CT28" s="642"/>
      <c r="CU28" s="642"/>
      <c r="CV28" s="642"/>
      <c r="CW28" s="642"/>
      <c r="CX28" s="642"/>
      <c r="CY28" s="643"/>
      <c r="CZ28" s="646">
        <v>9.3000000000000007</v>
      </c>
      <c r="DA28" s="675"/>
      <c r="DB28" s="675"/>
      <c r="DC28" s="679"/>
      <c r="DD28" s="650">
        <v>918948</v>
      </c>
      <c r="DE28" s="642"/>
      <c r="DF28" s="642"/>
      <c r="DG28" s="642"/>
      <c r="DH28" s="642"/>
      <c r="DI28" s="642"/>
      <c r="DJ28" s="642"/>
      <c r="DK28" s="643"/>
      <c r="DL28" s="650">
        <v>918948</v>
      </c>
      <c r="DM28" s="642"/>
      <c r="DN28" s="642"/>
      <c r="DO28" s="642"/>
      <c r="DP28" s="642"/>
      <c r="DQ28" s="642"/>
      <c r="DR28" s="642"/>
      <c r="DS28" s="642"/>
      <c r="DT28" s="642"/>
      <c r="DU28" s="642"/>
      <c r="DV28" s="643"/>
      <c r="DW28" s="646">
        <v>14.4</v>
      </c>
      <c r="DX28" s="675"/>
      <c r="DY28" s="675"/>
      <c r="DZ28" s="675"/>
      <c r="EA28" s="675"/>
      <c r="EB28" s="675"/>
      <c r="EC28" s="676"/>
    </row>
    <row r="29" spans="2:133" ht="11.25" customHeight="1" x14ac:dyDescent="0.15">
      <c r="B29" s="638" t="s">
        <v>306</v>
      </c>
      <c r="C29" s="639"/>
      <c r="D29" s="639"/>
      <c r="E29" s="639"/>
      <c r="F29" s="639"/>
      <c r="G29" s="639"/>
      <c r="H29" s="639"/>
      <c r="I29" s="639"/>
      <c r="J29" s="639"/>
      <c r="K29" s="639"/>
      <c r="L29" s="639"/>
      <c r="M29" s="639"/>
      <c r="N29" s="639"/>
      <c r="O29" s="639"/>
      <c r="P29" s="639"/>
      <c r="Q29" s="640"/>
      <c r="R29" s="641">
        <v>718217</v>
      </c>
      <c r="S29" s="642"/>
      <c r="T29" s="642"/>
      <c r="U29" s="642"/>
      <c r="V29" s="642"/>
      <c r="W29" s="642"/>
      <c r="X29" s="642"/>
      <c r="Y29" s="643"/>
      <c r="Z29" s="644">
        <v>6.8</v>
      </c>
      <c r="AA29" s="644"/>
      <c r="AB29" s="644"/>
      <c r="AC29" s="644"/>
      <c r="AD29" s="645" t="s">
        <v>245</v>
      </c>
      <c r="AE29" s="645"/>
      <c r="AF29" s="645"/>
      <c r="AG29" s="645"/>
      <c r="AH29" s="645"/>
      <c r="AI29" s="645"/>
      <c r="AJ29" s="645"/>
      <c r="AK29" s="645"/>
      <c r="AL29" s="646" t="s">
        <v>135</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307</v>
      </c>
      <c r="BH29" s="681"/>
      <c r="BI29" s="681"/>
      <c r="BJ29" s="681"/>
      <c r="BK29" s="681"/>
      <c r="BL29" s="681"/>
      <c r="BM29" s="681"/>
      <c r="BN29" s="681"/>
      <c r="BO29" s="681"/>
      <c r="BP29" s="681"/>
      <c r="BQ29" s="682"/>
      <c r="BR29" s="620" t="s">
        <v>308</v>
      </c>
      <c r="BS29" s="681"/>
      <c r="BT29" s="681"/>
      <c r="BU29" s="681"/>
      <c r="BV29" s="681"/>
      <c r="BW29" s="681"/>
      <c r="BX29" s="681"/>
      <c r="BY29" s="681"/>
      <c r="BZ29" s="681"/>
      <c r="CA29" s="681"/>
      <c r="CB29" s="682"/>
      <c r="CD29" s="704" t="s">
        <v>309</v>
      </c>
      <c r="CE29" s="705"/>
      <c r="CF29" s="656" t="s">
        <v>68</v>
      </c>
      <c r="CG29" s="657"/>
      <c r="CH29" s="657"/>
      <c r="CI29" s="657"/>
      <c r="CJ29" s="657"/>
      <c r="CK29" s="657"/>
      <c r="CL29" s="657"/>
      <c r="CM29" s="657"/>
      <c r="CN29" s="657"/>
      <c r="CO29" s="657"/>
      <c r="CP29" s="657"/>
      <c r="CQ29" s="658"/>
      <c r="CR29" s="641">
        <v>959887</v>
      </c>
      <c r="CS29" s="677"/>
      <c r="CT29" s="677"/>
      <c r="CU29" s="677"/>
      <c r="CV29" s="677"/>
      <c r="CW29" s="677"/>
      <c r="CX29" s="677"/>
      <c r="CY29" s="678"/>
      <c r="CZ29" s="646">
        <v>9.3000000000000007</v>
      </c>
      <c r="DA29" s="675"/>
      <c r="DB29" s="675"/>
      <c r="DC29" s="679"/>
      <c r="DD29" s="650">
        <v>918917</v>
      </c>
      <c r="DE29" s="677"/>
      <c r="DF29" s="677"/>
      <c r="DG29" s="677"/>
      <c r="DH29" s="677"/>
      <c r="DI29" s="677"/>
      <c r="DJ29" s="677"/>
      <c r="DK29" s="678"/>
      <c r="DL29" s="650">
        <v>918917</v>
      </c>
      <c r="DM29" s="677"/>
      <c r="DN29" s="677"/>
      <c r="DO29" s="677"/>
      <c r="DP29" s="677"/>
      <c r="DQ29" s="677"/>
      <c r="DR29" s="677"/>
      <c r="DS29" s="677"/>
      <c r="DT29" s="677"/>
      <c r="DU29" s="677"/>
      <c r="DV29" s="678"/>
      <c r="DW29" s="646">
        <v>14.4</v>
      </c>
      <c r="DX29" s="675"/>
      <c r="DY29" s="675"/>
      <c r="DZ29" s="675"/>
      <c r="EA29" s="675"/>
      <c r="EB29" s="675"/>
      <c r="EC29" s="676"/>
    </row>
    <row r="30" spans="2:133" ht="11.25" customHeight="1" x14ac:dyDescent="0.15">
      <c r="B30" s="638" t="s">
        <v>310</v>
      </c>
      <c r="C30" s="639"/>
      <c r="D30" s="639"/>
      <c r="E30" s="639"/>
      <c r="F30" s="639"/>
      <c r="G30" s="639"/>
      <c r="H30" s="639"/>
      <c r="I30" s="639"/>
      <c r="J30" s="639"/>
      <c r="K30" s="639"/>
      <c r="L30" s="639"/>
      <c r="M30" s="639"/>
      <c r="N30" s="639"/>
      <c r="O30" s="639"/>
      <c r="P30" s="639"/>
      <c r="Q30" s="640"/>
      <c r="R30" s="641">
        <v>55969</v>
      </c>
      <c r="S30" s="642"/>
      <c r="T30" s="642"/>
      <c r="U30" s="642"/>
      <c r="V30" s="642"/>
      <c r="W30" s="642"/>
      <c r="X30" s="642"/>
      <c r="Y30" s="643"/>
      <c r="Z30" s="644">
        <v>0.5</v>
      </c>
      <c r="AA30" s="644"/>
      <c r="AB30" s="644"/>
      <c r="AC30" s="644"/>
      <c r="AD30" s="645">
        <v>10502</v>
      </c>
      <c r="AE30" s="645"/>
      <c r="AF30" s="645"/>
      <c r="AG30" s="645"/>
      <c r="AH30" s="645"/>
      <c r="AI30" s="645"/>
      <c r="AJ30" s="645"/>
      <c r="AK30" s="645"/>
      <c r="AL30" s="646">
        <v>0.2</v>
      </c>
      <c r="AM30" s="647"/>
      <c r="AN30" s="647"/>
      <c r="AO30" s="648"/>
      <c r="AP30" s="689" t="s">
        <v>311</v>
      </c>
      <c r="AQ30" s="690"/>
      <c r="AR30" s="690"/>
      <c r="AS30" s="690"/>
      <c r="AT30" s="695" t="s">
        <v>312</v>
      </c>
      <c r="AU30" s="230"/>
      <c r="AV30" s="230"/>
      <c r="AW30" s="230"/>
      <c r="AX30" s="627" t="s">
        <v>188</v>
      </c>
      <c r="AY30" s="628"/>
      <c r="AZ30" s="628"/>
      <c r="BA30" s="628"/>
      <c r="BB30" s="628"/>
      <c r="BC30" s="628"/>
      <c r="BD30" s="628"/>
      <c r="BE30" s="628"/>
      <c r="BF30" s="629"/>
      <c r="BG30" s="701">
        <v>99.4</v>
      </c>
      <c r="BH30" s="702"/>
      <c r="BI30" s="702"/>
      <c r="BJ30" s="702"/>
      <c r="BK30" s="702"/>
      <c r="BL30" s="702"/>
      <c r="BM30" s="636">
        <v>96.2</v>
      </c>
      <c r="BN30" s="702"/>
      <c r="BO30" s="702"/>
      <c r="BP30" s="702"/>
      <c r="BQ30" s="703"/>
      <c r="BR30" s="701">
        <v>99.3</v>
      </c>
      <c r="BS30" s="702"/>
      <c r="BT30" s="702"/>
      <c r="BU30" s="702"/>
      <c r="BV30" s="702"/>
      <c r="BW30" s="702"/>
      <c r="BX30" s="636">
        <v>95.4</v>
      </c>
      <c r="BY30" s="702"/>
      <c r="BZ30" s="702"/>
      <c r="CA30" s="702"/>
      <c r="CB30" s="703"/>
      <c r="CD30" s="706"/>
      <c r="CE30" s="707"/>
      <c r="CF30" s="656" t="s">
        <v>313</v>
      </c>
      <c r="CG30" s="657"/>
      <c r="CH30" s="657"/>
      <c r="CI30" s="657"/>
      <c r="CJ30" s="657"/>
      <c r="CK30" s="657"/>
      <c r="CL30" s="657"/>
      <c r="CM30" s="657"/>
      <c r="CN30" s="657"/>
      <c r="CO30" s="657"/>
      <c r="CP30" s="657"/>
      <c r="CQ30" s="658"/>
      <c r="CR30" s="641">
        <v>927418</v>
      </c>
      <c r="CS30" s="642"/>
      <c r="CT30" s="642"/>
      <c r="CU30" s="642"/>
      <c r="CV30" s="642"/>
      <c r="CW30" s="642"/>
      <c r="CX30" s="642"/>
      <c r="CY30" s="643"/>
      <c r="CZ30" s="646">
        <v>8.9</v>
      </c>
      <c r="DA30" s="675"/>
      <c r="DB30" s="675"/>
      <c r="DC30" s="679"/>
      <c r="DD30" s="650">
        <v>886448</v>
      </c>
      <c r="DE30" s="642"/>
      <c r="DF30" s="642"/>
      <c r="DG30" s="642"/>
      <c r="DH30" s="642"/>
      <c r="DI30" s="642"/>
      <c r="DJ30" s="642"/>
      <c r="DK30" s="643"/>
      <c r="DL30" s="650">
        <v>886448</v>
      </c>
      <c r="DM30" s="642"/>
      <c r="DN30" s="642"/>
      <c r="DO30" s="642"/>
      <c r="DP30" s="642"/>
      <c r="DQ30" s="642"/>
      <c r="DR30" s="642"/>
      <c r="DS30" s="642"/>
      <c r="DT30" s="642"/>
      <c r="DU30" s="642"/>
      <c r="DV30" s="643"/>
      <c r="DW30" s="646">
        <v>13.9</v>
      </c>
      <c r="DX30" s="675"/>
      <c r="DY30" s="675"/>
      <c r="DZ30" s="675"/>
      <c r="EA30" s="675"/>
      <c r="EB30" s="675"/>
      <c r="EC30" s="676"/>
    </row>
    <row r="31" spans="2:133" ht="11.25" customHeight="1" x14ac:dyDescent="0.15">
      <c r="B31" s="638" t="s">
        <v>314</v>
      </c>
      <c r="C31" s="639"/>
      <c r="D31" s="639"/>
      <c r="E31" s="639"/>
      <c r="F31" s="639"/>
      <c r="G31" s="639"/>
      <c r="H31" s="639"/>
      <c r="I31" s="639"/>
      <c r="J31" s="639"/>
      <c r="K31" s="639"/>
      <c r="L31" s="639"/>
      <c r="M31" s="639"/>
      <c r="N31" s="639"/>
      <c r="O31" s="639"/>
      <c r="P31" s="639"/>
      <c r="Q31" s="640"/>
      <c r="R31" s="641">
        <v>18340</v>
      </c>
      <c r="S31" s="642"/>
      <c r="T31" s="642"/>
      <c r="U31" s="642"/>
      <c r="V31" s="642"/>
      <c r="W31" s="642"/>
      <c r="X31" s="642"/>
      <c r="Y31" s="643"/>
      <c r="Z31" s="644">
        <v>0.2</v>
      </c>
      <c r="AA31" s="644"/>
      <c r="AB31" s="644"/>
      <c r="AC31" s="644"/>
      <c r="AD31" s="645" t="s">
        <v>179</v>
      </c>
      <c r="AE31" s="645"/>
      <c r="AF31" s="645"/>
      <c r="AG31" s="645"/>
      <c r="AH31" s="645"/>
      <c r="AI31" s="645"/>
      <c r="AJ31" s="645"/>
      <c r="AK31" s="645"/>
      <c r="AL31" s="646" t="s">
        <v>245</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99.2</v>
      </c>
      <c r="BH31" s="677"/>
      <c r="BI31" s="677"/>
      <c r="BJ31" s="677"/>
      <c r="BK31" s="677"/>
      <c r="BL31" s="677"/>
      <c r="BM31" s="647">
        <v>96.8</v>
      </c>
      <c r="BN31" s="699"/>
      <c r="BO31" s="699"/>
      <c r="BP31" s="699"/>
      <c r="BQ31" s="700"/>
      <c r="BR31" s="698">
        <v>99.1</v>
      </c>
      <c r="BS31" s="677"/>
      <c r="BT31" s="677"/>
      <c r="BU31" s="677"/>
      <c r="BV31" s="677"/>
      <c r="BW31" s="677"/>
      <c r="BX31" s="647">
        <v>96.2</v>
      </c>
      <c r="BY31" s="699"/>
      <c r="BZ31" s="699"/>
      <c r="CA31" s="699"/>
      <c r="CB31" s="700"/>
      <c r="CD31" s="706"/>
      <c r="CE31" s="707"/>
      <c r="CF31" s="656" t="s">
        <v>317</v>
      </c>
      <c r="CG31" s="657"/>
      <c r="CH31" s="657"/>
      <c r="CI31" s="657"/>
      <c r="CJ31" s="657"/>
      <c r="CK31" s="657"/>
      <c r="CL31" s="657"/>
      <c r="CM31" s="657"/>
      <c r="CN31" s="657"/>
      <c r="CO31" s="657"/>
      <c r="CP31" s="657"/>
      <c r="CQ31" s="658"/>
      <c r="CR31" s="641">
        <v>32469</v>
      </c>
      <c r="CS31" s="677"/>
      <c r="CT31" s="677"/>
      <c r="CU31" s="677"/>
      <c r="CV31" s="677"/>
      <c r="CW31" s="677"/>
      <c r="CX31" s="677"/>
      <c r="CY31" s="678"/>
      <c r="CZ31" s="646">
        <v>0.3</v>
      </c>
      <c r="DA31" s="675"/>
      <c r="DB31" s="675"/>
      <c r="DC31" s="679"/>
      <c r="DD31" s="650">
        <v>32469</v>
      </c>
      <c r="DE31" s="677"/>
      <c r="DF31" s="677"/>
      <c r="DG31" s="677"/>
      <c r="DH31" s="677"/>
      <c r="DI31" s="677"/>
      <c r="DJ31" s="677"/>
      <c r="DK31" s="678"/>
      <c r="DL31" s="650">
        <v>32469</v>
      </c>
      <c r="DM31" s="677"/>
      <c r="DN31" s="677"/>
      <c r="DO31" s="677"/>
      <c r="DP31" s="677"/>
      <c r="DQ31" s="677"/>
      <c r="DR31" s="677"/>
      <c r="DS31" s="677"/>
      <c r="DT31" s="677"/>
      <c r="DU31" s="677"/>
      <c r="DV31" s="678"/>
      <c r="DW31" s="646">
        <v>0.5</v>
      </c>
      <c r="DX31" s="675"/>
      <c r="DY31" s="675"/>
      <c r="DZ31" s="675"/>
      <c r="EA31" s="675"/>
      <c r="EB31" s="675"/>
      <c r="EC31" s="676"/>
    </row>
    <row r="32" spans="2:133" ht="11.25" customHeight="1" x14ac:dyDescent="0.15">
      <c r="B32" s="638" t="s">
        <v>318</v>
      </c>
      <c r="C32" s="639"/>
      <c r="D32" s="639"/>
      <c r="E32" s="639"/>
      <c r="F32" s="639"/>
      <c r="G32" s="639"/>
      <c r="H32" s="639"/>
      <c r="I32" s="639"/>
      <c r="J32" s="639"/>
      <c r="K32" s="639"/>
      <c r="L32" s="639"/>
      <c r="M32" s="639"/>
      <c r="N32" s="639"/>
      <c r="O32" s="639"/>
      <c r="P32" s="639"/>
      <c r="Q32" s="640"/>
      <c r="R32" s="641">
        <v>378631</v>
      </c>
      <c r="S32" s="642"/>
      <c r="T32" s="642"/>
      <c r="U32" s="642"/>
      <c r="V32" s="642"/>
      <c r="W32" s="642"/>
      <c r="X32" s="642"/>
      <c r="Y32" s="643"/>
      <c r="Z32" s="644">
        <v>3.6</v>
      </c>
      <c r="AA32" s="644"/>
      <c r="AB32" s="644"/>
      <c r="AC32" s="644"/>
      <c r="AD32" s="645" t="s">
        <v>135</v>
      </c>
      <c r="AE32" s="645"/>
      <c r="AF32" s="645"/>
      <c r="AG32" s="645"/>
      <c r="AH32" s="645"/>
      <c r="AI32" s="645"/>
      <c r="AJ32" s="645"/>
      <c r="AK32" s="645"/>
      <c r="AL32" s="646" t="s">
        <v>245</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99.5</v>
      </c>
      <c r="BH32" s="711"/>
      <c r="BI32" s="711"/>
      <c r="BJ32" s="711"/>
      <c r="BK32" s="711"/>
      <c r="BL32" s="711"/>
      <c r="BM32" s="712">
        <v>95.6</v>
      </c>
      <c r="BN32" s="711"/>
      <c r="BO32" s="711"/>
      <c r="BP32" s="711"/>
      <c r="BQ32" s="713"/>
      <c r="BR32" s="710">
        <v>99.4</v>
      </c>
      <c r="BS32" s="711"/>
      <c r="BT32" s="711"/>
      <c r="BU32" s="711"/>
      <c r="BV32" s="711"/>
      <c r="BW32" s="711"/>
      <c r="BX32" s="712">
        <v>94.6</v>
      </c>
      <c r="BY32" s="711"/>
      <c r="BZ32" s="711"/>
      <c r="CA32" s="711"/>
      <c r="CB32" s="713"/>
      <c r="CD32" s="708"/>
      <c r="CE32" s="709"/>
      <c r="CF32" s="656" t="s">
        <v>320</v>
      </c>
      <c r="CG32" s="657"/>
      <c r="CH32" s="657"/>
      <c r="CI32" s="657"/>
      <c r="CJ32" s="657"/>
      <c r="CK32" s="657"/>
      <c r="CL32" s="657"/>
      <c r="CM32" s="657"/>
      <c r="CN32" s="657"/>
      <c r="CO32" s="657"/>
      <c r="CP32" s="657"/>
      <c r="CQ32" s="658"/>
      <c r="CR32" s="641">
        <v>31</v>
      </c>
      <c r="CS32" s="642"/>
      <c r="CT32" s="642"/>
      <c r="CU32" s="642"/>
      <c r="CV32" s="642"/>
      <c r="CW32" s="642"/>
      <c r="CX32" s="642"/>
      <c r="CY32" s="643"/>
      <c r="CZ32" s="646">
        <v>0</v>
      </c>
      <c r="DA32" s="675"/>
      <c r="DB32" s="675"/>
      <c r="DC32" s="679"/>
      <c r="DD32" s="650">
        <v>31</v>
      </c>
      <c r="DE32" s="642"/>
      <c r="DF32" s="642"/>
      <c r="DG32" s="642"/>
      <c r="DH32" s="642"/>
      <c r="DI32" s="642"/>
      <c r="DJ32" s="642"/>
      <c r="DK32" s="643"/>
      <c r="DL32" s="650">
        <v>31</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321</v>
      </c>
      <c r="C33" s="639"/>
      <c r="D33" s="639"/>
      <c r="E33" s="639"/>
      <c r="F33" s="639"/>
      <c r="G33" s="639"/>
      <c r="H33" s="639"/>
      <c r="I33" s="639"/>
      <c r="J33" s="639"/>
      <c r="K33" s="639"/>
      <c r="L33" s="639"/>
      <c r="M33" s="639"/>
      <c r="N33" s="639"/>
      <c r="O33" s="639"/>
      <c r="P33" s="639"/>
      <c r="Q33" s="640"/>
      <c r="R33" s="641">
        <v>26836</v>
      </c>
      <c r="S33" s="642"/>
      <c r="T33" s="642"/>
      <c r="U33" s="642"/>
      <c r="V33" s="642"/>
      <c r="W33" s="642"/>
      <c r="X33" s="642"/>
      <c r="Y33" s="643"/>
      <c r="Z33" s="644">
        <v>0.3</v>
      </c>
      <c r="AA33" s="644"/>
      <c r="AB33" s="644"/>
      <c r="AC33" s="644"/>
      <c r="AD33" s="645" t="s">
        <v>179</v>
      </c>
      <c r="AE33" s="645"/>
      <c r="AF33" s="645"/>
      <c r="AG33" s="645"/>
      <c r="AH33" s="645"/>
      <c r="AI33" s="645"/>
      <c r="AJ33" s="645"/>
      <c r="AK33" s="645"/>
      <c r="AL33" s="646" t="s">
        <v>238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4837793</v>
      </c>
      <c r="CS33" s="677"/>
      <c r="CT33" s="677"/>
      <c r="CU33" s="677"/>
      <c r="CV33" s="677"/>
      <c r="CW33" s="677"/>
      <c r="CX33" s="677"/>
      <c r="CY33" s="678"/>
      <c r="CZ33" s="646">
        <v>46.6</v>
      </c>
      <c r="DA33" s="675"/>
      <c r="DB33" s="675"/>
      <c r="DC33" s="679"/>
      <c r="DD33" s="650">
        <v>4092312</v>
      </c>
      <c r="DE33" s="677"/>
      <c r="DF33" s="677"/>
      <c r="DG33" s="677"/>
      <c r="DH33" s="677"/>
      <c r="DI33" s="677"/>
      <c r="DJ33" s="677"/>
      <c r="DK33" s="678"/>
      <c r="DL33" s="650">
        <v>3255418</v>
      </c>
      <c r="DM33" s="677"/>
      <c r="DN33" s="677"/>
      <c r="DO33" s="677"/>
      <c r="DP33" s="677"/>
      <c r="DQ33" s="677"/>
      <c r="DR33" s="677"/>
      <c r="DS33" s="677"/>
      <c r="DT33" s="677"/>
      <c r="DU33" s="677"/>
      <c r="DV33" s="678"/>
      <c r="DW33" s="646">
        <v>50.9</v>
      </c>
      <c r="DX33" s="675"/>
      <c r="DY33" s="675"/>
      <c r="DZ33" s="675"/>
      <c r="EA33" s="675"/>
      <c r="EB33" s="675"/>
      <c r="EC33" s="676"/>
    </row>
    <row r="34" spans="2:133" ht="11.25" customHeight="1" x14ac:dyDescent="0.15">
      <c r="B34" s="638" t="s">
        <v>323</v>
      </c>
      <c r="C34" s="639"/>
      <c r="D34" s="639"/>
      <c r="E34" s="639"/>
      <c r="F34" s="639"/>
      <c r="G34" s="639"/>
      <c r="H34" s="639"/>
      <c r="I34" s="639"/>
      <c r="J34" s="639"/>
      <c r="K34" s="639"/>
      <c r="L34" s="639"/>
      <c r="M34" s="639"/>
      <c r="N34" s="639"/>
      <c r="O34" s="639"/>
      <c r="P34" s="639"/>
      <c r="Q34" s="640"/>
      <c r="R34" s="641">
        <v>501245</v>
      </c>
      <c r="S34" s="642"/>
      <c r="T34" s="642"/>
      <c r="U34" s="642"/>
      <c r="V34" s="642"/>
      <c r="W34" s="642"/>
      <c r="X34" s="642"/>
      <c r="Y34" s="643"/>
      <c r="Z34" s="644">
        <v>4.8</v>
      </c>
      <c r="AA34" s="644"/>
      <c r="AB34" s="644"/>
      <c r="AC34" s="644"/>
      <c r="AD34" s="645">
        <v>202</v>
      </c>
      <c r="AE34" s="645"/>
      <c r="AF34" s="645"/>
      <c r="AG34" s="645"/>
      <c r="AH34" s="645"/>
      <c r="AI34" s="645"/>
      <c r="AJ34" s="645"/>
      <c r="AK34" s="645"/>
      <c r="AL34" s="646">
        <v>0</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1129113</v>
      </c>
      <c r="CS34" s="642"/>
      <c r="CT34" s="642"/>
      <c r="CU34" s="642"/>
      <c r="CV34" s="642"/>
      <c r="CW34" s="642"/>
      <c r="CX34" s="642"/>
      <c r="CY34" s="643"/>
      <c r="CZ34" s="646">
        <v>10.9</v>
      </c>
      <c r="DA34" s="675"/>
      <c r="DB34" s="675"/>
      <c r="DC34" s="679"/>
      <c r="DD34" s="650">
        <v>958390</v>
      </c>
      <c r="DE34" s="642"/>
      <c r="DF34" s="642"/>
      <c r="DG34" s="642"/>
      <c r="DH34" s="642"/>
      <c r="DI34" s="642"/>
      <c r="DJ34" s="642"/>
      <c r="DK34" s="643"/>
      <c r="DL34" s="650">
        <v>769766</v>
      </c>
      <c r="DM34" s="642"/>
      <c r="DN34" s="642"/>
      <c r="DO34" s="642"/>
      <c r="DP34" s="642"/>
      <c r="DQ34" s="642"/>
      <c r="DR34" s="642"/>
      <c r="DS34" s="642"/>
      <c r="DT34" s="642"/>
      <c r="DU34" s="642"/>
      <c r="DV34" s="643"/>
      <c r="DW34" s="646">
        <v>12</v>
      </c>
      <c r="DX34" s="675"/>
      <c r="DY34" s="675"/>
      <c r="DZ34" s="675"/>
      <c r="EA34" s="675"/>
      <c r="EB34" s="675"/>
      <c r="EC34" s="676"/>
    </row>
    <row r="35" spans="2:133" ht="11.25" customHeight="1" x14ac:dyDescent="0.15">
      <c r="B35" s="638" t="s">
        <v>327</v>
      </c>
      <c r="C35" s="639"/>
      <c r="D35" s="639"/>
      <c r="E35" s="639"/>
      <c r="F35" s="639"/>
      <c r="G35" s="639"/>
      <c r="H35" s="639"/>
      <c r="I35" s="639"/>
      <c r="J35" s="639"/>
      <c r="K35" s="639"/>
      <c r="L35" s="639"/>
      <c r="M35" s="639"/>
      <c r="N35" s="639"/>
      <c r="O35" s="639"/>
      <c r="P35" s="639"/>
      <c r="Q35" s="640"/>
      <c r="R35" s="641">
        <v>1284500</v>
      </c>
      <c r="S35" s="642"/>
      <c r="T35" s="642"/>
      <c r="U35" s="642"/>
      <c r="V35" s="642"/>
      <c r="W35" s="642"/>
      <c r="X35" s="642"/>
      <c r="Y35" s="643"/>
      <c r="Z35" s="644">
        <v>12.2</v>
      </c>
      <c r="AA35" s="644"/>
      <c r="AB35" s="644"/>
      <c r="AC35" s="644"/>
      <c r="AD35" s="645" t="s">
        <v>238</v>
      </c>
      <c r="AE35" s="645"/>
      <c r="AF35" s="645"/>
      <c r="AG35" s="645"/>
      <c r="AH35" s="645"/>
      <c r="AI35" s="645"/>
      <c r="AJ35" s="645"/>
      <c r="AK35" s="645"/>
      <c r="AL35" s="646" t="s">
        <v>135</v>
      </c>
      <c r="AM35" s="647"/>
      <c r="AN35" s="647"/>
      <c r="AO35" s="648"/>
      <c r="AP35" s="234"/>
      <c r="AQ35" s="714" t="s">
        <v>328</v>
      </c>
      <c r="AR35" s="715"/>
      <c r="AS35" s="715"/>
      <c r="AT35" s="715"/>
      <c r="AU35" s="715"/>
      <c r="AV35" s="715"/>
      <c r="AW35" s="715"/>
      <c r="AX35" s="715"/>
      <c r="AY35" s="716"/>
      <c r="AZ35" s="630">
        <v>1691670</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56108</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354168</v>
      </c>
      <c r="CS35" s="677"/>
      <c r="CT35" s="677"/>
      <c r="CU35" s="677"/>
      <c r="CV35" s="677"/>
      <c r="CW35" s="677"/>
      <c r="CX35" s="677"/>
      <c r="CY35" s="678"/>
      <c r="CZ35" s="646">
        <v>3.4</v>
      </c>
      <c r="DA35" s="675"/>
      <c r="DB35" s="675"/>
      <c r="DC35" s="679"/>
      <c r="DD35" s="650">
        <v>345039</v>
      </c>
      <c r="DE35" s="677"/>
      <c r="DF35" s="677"/>
      <c r="DG35" s="677"/>
      <c r="DH35" s="677"/>
      <c r="DI35" s="677"/>
      <c r="DJ35" s="677"/>
      <c r="DK35" s="678"/>
      <c r="DL35" s="650">
        <v>140426</v>
      </c>
      <c r="DM35" s="677"/>
      <c r="DN35" s="677"/>
      <c r="DO35" s="677"/>
      <c r="DP35" s="677"/>
      <c r="DQ35" s="677"/>
      <c r="DR35" s="677"/>
      <c r="DS35" s="677"/>
      <c r="DT35" s="677"/>
      <c r="DU35" s="677"/>
      <c r="DV35" s="678"/>
      <c r="DW35" s="646">
        <v>2.2000000000000002</v>
      </c>
      <c r="DX35" s="675"/>
      <c r="DY35" s="675"/>
      <c r="DZ35" s="675"/>
      <c r="EA35" s="675"/>
      <c r="EB35" s="675"/>
      <c r="EC35" s="676"/>
    </row>
    <row r="36" spans="2:133" ht="11.25" customHeight="1" x14ac:dyDescent="0.15">
      <c r="B36" s="638" t="s">
        <v>331</v>
      </c>
      <c r="C36" s="639"/>
      <c r="D36" s="639"/>
      <c r="E36" s="639"/>
      <c r="F36" s="639"/>
      <c r="G36" s="639"/>
      <c r="H36" s="639"/>
      <c r="I36" s="639"/>
      <c r="J36" s="639"/>
      <c r="K36" s="639"/>
      <c r="L36" s="639"/>
      <c r="M36" s="639"/>
      <c r="N36" s="639"/>
      <c r="O36" s="639"/>
      <c r="P36" s="639"/>
      <c r="Q36" s="640"/>
      <c r="R36" s="641" t="s">
        <v>135</v>
      </c>
      <c r="S36" s="642"/>
      <c r="T36" s="642"/>
      <c r="U36" s="642"/>
      <c r="V36" s="642"/>
      <c r="W36" s="642"/>
      <c r="X36" s="642"/>
      <c r="Y36" s="643"/>
      <c r="Z36" s="644" t="s">
        <v>135</v>
      </c>
      <c r="AA36" s="644"/>
      <c r="AB36" s="644"/>
      <c r="AC36" s="644"/>
      <c r="AD36" s="645" t="s">
        <v>245</v>
      </c>
      <c r="AE36" s="645"/>
      <c r="AF36" s="645"/>
      <c r="AG36" s="645"/>
      <c r="AH36" s="645"/>
      <c r="AI36" s="645"/>
      <c r="AJ36" s="645"/>
      <c r="AK36" s="645"/>
      <c r="AL36" s="646" t="s">
        <v>135</v>
      </c>
      <c r="AM36" s="647"/>
      <c r="AN36" s="647"/>
      <c r="AO36" s="648"/>
      <c r="AQ36" s="718" t="s">
        <v>332</v>
      </c>
      <c r="AR36" s="719"/>
      <c r="AS36" s="719"/>
      <c r="AT36" s="719"/>
      <c r="AU36" s="719"/>
      <c r="AV36" s="719"/>
      <c r="AW36" s="719"/>
      <c r="AX36" s="719"/>
      <c r="AY36" s="720"/>
      <c r="AZ36" s="641">
        <v>503396</v>
      </c>
      <c r="BA36" s="642"/>
      <c r="BB36" s="642"/>
      <c r="BC36" s="642"/>
      <c r="BD36" s="677"/>
      <c r="BE36" s="677"/>
      <c r="BF36" s="700"/>
      <c r="BG36" s="656" t="s">
        <v>333</v>
      </c>
      <c r="BH36" s="657"/>
      <c r="BI36" s="657"/>
      <c r="BJ36" s="657"/>
      <c r="BK36" s="657"/>
      <c r="BL36" s="657"/>
      <c r="BM36" s="657"/>
      <c r="BN36" s="657"/>
      <c r="BO36" s="657"/>
      <c r="BP36" s="657"/>
      <c r="BQ36" s="657"/>
      <c r="BR36" s="657"/>
      <c r="BS36" s="657"/>
      <c r="BT36" s="657"/>
      <c r="BU36" s="658"/>
      <c r="BV36" s="641">
        <v>36339</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2060035</v>
      </c>
      <c r="CS36" s="642"/>
      <c r="CT36" s="642"/>
      <c r="CU36" s="642"/>
      <c r="CV36" s="642"/>
      <c r="CW36" s="642"/>
      <c r="CX36" s="642"/>
      <c r="CY36" s="643"/>
      <c r="CZ36" s="646">
        <v>19.899999999999999</v>
      </c>
      <c r="DA36" s="675"/>
      <c r="DB36" s="675"/>
      <c r="DC36" s="679"/>
      <c r="DD36" s="650">
        <v>1635608</v>
      </c>
      <c r="DE36" s="642"/>
      <c r="DF36" s="642"/>
      <c r="DG36" s="642"/>
      <c r="DH36" s="642"/>
      <c r="DI36" s="642"/>
      <c r="DJ36" s="642"/>
      <c r="DK36" s="643"/>
      <c r="DL36" s="650">
        <v>1410002</v>
      </c>
      <c r="DM36" s="642"/>
      <c r="DN36" s="642"/>
      <c r="DO36" s="642"/>
      <c r="DP36" s="642"/>
      <c r="DQ36" s="642"/>
      <c r="DR36" s="642"/>
      <c r="DS36" s="642"/>
      <c r="DT36" s="642"/>
      <c r="DU36" s="642"/>
      <c r="DV36" s="643"/>
      <c r="DW36" s="646">
        <v>22</v>
      </c>
      <c r="DX36" s="675"/>
      <c r="DY36" s="675"/>
      <c r="DZ36" s="675"/>
      <c r="EA36" s="675"/>
      <c r="EB36" s="675"/>
      <c r="EC36" s="676"/>
    </row>
    <row r="37" spans="2:133" ht="11.25" customHeight="1" x14ac:dyDescent="0.15">
      <c r="B37" s="638" t="s">
        <v>335</v>
      </c>
      <c r="C37" s="639"/>
      <c r="D37" s="639"/>
      <c r="E37" s="639"/>
      <c r="F37" s="639"/>
      <c r="G37" s="639"/>
      <c r="H37" s="639"/>
      <c r="I37" s="639"/>
      <c r="J37" s="639"/>
      <c r="K37" s="639"/>
      <c r="L37" s="639"/>
      <c r="M37" s="639"/>
      <c r="N37" s="639"/>
      <c r="O37" s="639"/>
      <c r="P37" s="639"/>
      <c r="Q37" s="640"/>
      <c r="R37" s="641">
        <v>200000</v>
      </c>
      <c r="S37" s="642"/>
      <c r="T37" s="642"/>
      <c r="U37" s="642"/>
      <c r="V37" s="642"/>
      <c r="W37" s="642"/>
      <c r="X37" s="642"/>
      <c r="Y37" s="643"/>
      <c r="Z37" s="644">
        <v>1.9</v>
      </c>
      <c r="AA37" s="644"/>
      <c r="AB37" s="644"/>
      <c r="AC37" s="644"/>
      <c r="AD37" s="645" t="s">
        <v>135</v>
      </c>
      <c r="AE37" s="645"/>
      <c r="AF37" s="645"/>
      <c r="AG37" s="645"/>
      <c r="AH37" s="645"/>
      <c r="AI37" s="645"/>
      <c r="AJ37" s="645"/>
      <c r="AK37" s="645"/>
      <c r="AL37" s="646" t="s">
        <v>135</v>
      </c>
      <c r="AM37" s="647"/>
      <c r="AN37" s="647"/>
      <c r="AO37" s="648"/>
      <c r="AQ37" s="718" t="s">
        <v>336</v>
      </c>
      <c r="AR37" s="719"/>
      <c r="AS37" s="719"/>
      <c r="AT37" s="719"/>
      <c r="AU37" s="719"/>
      <c r="AV37" s="719"/>
      <c r="AW37" s="719"/>
      <c r="AX37" s="719"/>
      <c r="AY37" s="720"/>
      <c r="AZ37" s="641">
        <v>351988</v>
      </c>
      <c r="BA37" s="642"/>
      <c r="BB37" s="642"/>
      <c r="BC37" s="642"/>
      <c r="BD37" s="677"/>
      <c r="BE37" s="677"/>
      <c r="BF37" s="700"/>
      <c r="BG37" s="656" t="s">
        <v>337</v>
      </c>
      <c r="BH37" s="657"/>
      <c r="BI37" s="657"/>
      <c r="BJ37" s="657"/>
      <c r="BK37" s="657"/>
      <c r="BL37" s="657"/>
      <c r="BM37" s="657"/>
      <c r="BN37" s="657"/>
      <c r="BO37" s="657"/>
      <c r="BP37" s="657"/>
      <c r="BQ37" s="657"/>
      <c r="BR37" s="657"/>
      <c r="BS37" s="657"/>
      <c r="BT37" s="657"/>
      <c r="BU37" s="658"/>
      <c r="BV37" s="641">
        <v>2509</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1132578</v>
      </c>
      <c r="CS37" s="677"/>
      <c r="CT37" s="677"/>
      <c r="CU37" s="677"/>
      <c r="CV37" s="677"/>
      <c r="CW37" s="677"/>
      <c r="CX37" s="677"/>
      <c r="CY37" s="678"/>
      <c r="CZ37" s="646">
        <v>10.9</v>
      </c>
      <c r="DA37" s="675"/>
      <c r="DB37" s="675"/>
      <c r="DC37" s="679"/>
      <c r="DD37" s="650">
        <v>827152</v>
      </c>
      <c r="DE37" s="677"/>
      <c r="DF37" s="677"/>
      <c r="DG37" s="677"/>
      <c r="DH37" s="677"/>
      <c r="DI37" s="677"/>
      <c r="DJ37" s="677"/>
      <c r="DK37" s="678"/>
      <c r="DL37" s="650">
        <v>826672</v>
      </c>
      <c r="DM37" s="677"/>
      <c r="DN37" s="677"/>
      <c r="DO37" s="677"/>
      <c r="DP37" s="677"/>
      <c r="DQ37" s="677"/>
      <c r="DR37" s="677"/>
      <c r="DS37" s="677"/>
      <c r="DT37" s="677"/>
      <c r="DU37" s="677"/>
      <c r="DV37" s="678"/>
      <c r="DW37" s="646">
        <v>12.9</v>
      </c>
      <c r="DX37" s="675"/>
      <c r="DY37" s="675"/>
      <c r="DZ37" s="675"/>
      <c r="EA37" s="675"/>
      <c r="EB37" s="675"/>
      <c r="EC37" s="676"/>
    </row>
    <row r="38" spans="2:133" ht="11.25" customHeight="1" x14ac:dyDescent="0.15">
      <c r="B38" s="686" t="s">
        <v>339</v>
      </c>
      <c r="C38" s="687"/>
      <c r="D38" s="687"/>
      <c r="E38" s="687"/>
      <c r="F38" s="687"/>
      <c r="G38" s="687"/>
      <c r="H38" s="687"/>
      <c r="I38" s="687"/>
      <c r="J38" s="687"/>
      <c r="K38" s="687"/>
      <c r="L38" s="687"/>
      <c r="M38" s="687"/>
      <c r="N38" s="687"/>
      <c r="O38" s="687"/>
      <c r="P38" s="687"/>
      <c r="Q38" s="688"/>
      <c r="R38" s="721">
        <v>10523906</v>
      </c>
      <c r="S38" s="722"/>
      <c r="T38" s="722"/>
      <c r="U38" s="722"/>
      <c r="V38" s="722"/>
      <c r="W38" s="722"/>
      <c r="X38" s="722"/>
      <c r="Y38" s="723"/>
      <c r="Z38" s="724">
        <v>100</v>
      </c>
      <c r="AA38" s="724"/>
      <c r="AB38" s="724"/>
      <c r="AC38" s="724"/>
      <c r="AD38" s="725">
        <v>6195226</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v>7733</v>
      </c>
      <c r="BA38" s="642"/>
      <c r="BB38" s="642"/>
      <c r="BC38" s="642"/>
      <c r="BD38" s="677"/>
      <c r="BE38" s="677"/>
      <c r="BF38" s="700"/>
      <c r="BG38" s="656" t="s">
        <v>341</v>
      </c>
      <c r="BH38" s="657"/>
      <c r="BI38" s="657"/>
      <c r="BJ38" s="657"/>
      <c r="BK38" s="657"/>
      <c r="BL38" s="657"/>
      <c r="BM38" s="657"/>
      <c r="BN38" s="657"/>
      <c r="BO38" s="657"/>
      <c r="BP38" s="657"/>
      <c r="BQ38" s="657"/>
      <c r="BR38" s="657"/>
      <c r="BS38" s="657"/>
      <c r="BT38" s="657"/>
      <c r="BU38" s="658"/>
      <c r="BV38" s="641">
        <v>3895</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1179011</v>
      </c>
      <c r="CS38" s="642"/>
      <c r="CT38" s="642"/>
      <c r="CU38" s="642"/>
      <c r="CV38" s="642"/>
      <c r="CW38" s="642"/>
      <c r="CX38" s="642"/>
      <c r="CY38" s="643"/>
      <c r="CZ38" s="646">
        <v>11.4</v>
      </c>
      <c r="DA38" s="675"/>
      <c r="DB38" s="675"/>
      <c r="DC38" s="679"/>
      <c r="DD38" s="650">
        <v>1041739</v>
      </c>
      <c r="DE38" s="642"/>
      <c r="DF38" s="642"/>
      <c r="DG38" s="642"/>
      <c r="DH38" s="642"/>
      <c r="DI38" s="642"/>
      <c r="DJ38" s="642"/>
      <c r="DK38" s="643"/>
      <c r="DL38" s="650">
        <v>935224</v>
      </c>
      <c r="DM38" s="642"/>
      <c r="DN38" s="642"/>
      <c r="DO38" s="642"/>
      <c r="DP38" s="642"/>
      <c r="DQ38" s="642"/>
      <c r="DR38" s="642"/>
      <c r="DS38" s="642"/>
      <c r="DT38" s="642"/>
      <c r="DU38" s="642"/>
      <c r="DV38" s="643"/>
      <c r="DW38" s="646">
        <v>14.6</v>
      </c>
      <c r="DX38" s="675"/>
      <c r="DY38" s="675"/>
      <c r="DZ38" s="675"/>
      <c r="EA38" s="675"/>
      <c r="EB38" s="675"/>
      <c r="EC38" s="676"/>
    </row>
    <row r="39" spans="2:133" ht="11.25" customHeight="1" x14ac:dyDescent="0.15">
      <c r="AQ39" s="718" t="s">
        <v>343</v>
      </c>
      <c r="AR39" s="719"/>
      <c r="AS39" s="719"/>
      <c r="AT39" s="719"/>
      <c r="AU39" s="719"/>
      <c r="AV39" s="719"/>
      <c r="AW39" s="719"/>
      <c r="AX39" s="719"/>
      <c r="AY39" s="720"/>
      <c r="AZ39" s="641">
        <v>1530</v>
      </c>
      <c r="BA39" s="642"/>
      <c r="BB39" s="642"/>
      <c r="BC39" s="642"/>
      <c r="BD39" s="677"/>
      <c r="BE39" s="677"/>
      <c r="BF39" s="700"/>
      <c r="BG39" s="732" t="s">
        <v>344</v>
      </c>
      <c r="BH39" s="733"/>
      <c r="BI39" s="733"/>
      <c r="BJ39" s="733"/>
      <c r="BK39" s="733"/>
      <c r="BL39" s="235"/>
      <c r="BM39" s="657" t="s">
        <v>345</v>
      </c>
      <c r="BN39" s="657"/>
      <c r="BO39" s="657"/>
      <c r="BP39" s="657"/>
      <c r="BQ39" s="657"/>
      <c r="BR39" s="657"/>
      <c r="BS39" s="657"/>
      <c r="BT39" s="657"/>
      <c r="BU39" s="658"/>
      <c r="BV39" s="641">
        <v>111</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115166</v>
      </c>
      <c r="CS39" s="677"/>
      <c r="CT39" s="677"/>
      <c r="CU39" s="677"/>
      <c r="CV39" s="677"/>
      <c r="CW39" s="677"/>
      <c r="CX39" s="677"/>
      <c r="CY39" s="678"/>
      <c r="CZ39" s="646">
        <v>1.1000000000000001</v>
      </c>
      <c r="DA39" s="675"/>
      <c r="DB39" s="675"/>
      <c r="DC39" s="679"/>
      <c r="DD39" s="650">
        <v>111536</v>
      </c>
      <c r="DE39" s="677"/>
      <c r="DF39" s="677"/>
      <c r="DG39" s="677"/>
      <c r="DH39" s="677"/>
      <c r="DI39" s="677"/>
      <c r="DJ39" s="677"/>
      <c r="DK39" s="678"/>
      <c r="DL39" s="650" t="s">
        <v>179</v>
      </c>
      <c r="DM39" s="677"/>
      <c r="DN39" s="677"/>
      <c r="DO39" s="677"/>
      <c r="DP39" s="677"/>
      <c r="DQ39" s="677"/>
      <c r="DR39" s="677"/>
      <c r="DS39" s="677"/>
      <c r="DT39" s="677"/>
      <c r="DU39" s="677"/>
      <c r="DV39" s="678"/>
      <c r="DW39" s="646" t="s">
        <v>179</v>
      </c>
      <c r="DX39" s="675"/>
      <c r="DY39" s="675"/>
      <c r="DZ39" s="675"/>
      <c r="EA39" s="675"/>
      <c r="EB39" s="675"/>
      <c r="EC39" s="676"/>
    </row>
    <row r="40" spans="2:133" ht="11.25" customHeight="1" x14ac:dyDescent="0.15">
      <c r="AQ40" s="718" t="s">
        <v>347</v>
      </c>
      <c r="AR40" s="719"/>
      <c r="AS40" s="719"/>
      <c r="AT40" s="719"/>
      <c r="AU40" s="719"/>
      <c r="AV40" s="719"/>
      <c r="AW40" s="719"/>
      <c r="AX40" s="719"/>
      <c r="AY40" s="720"/>
      <c r="AZ40" s="641">
        <v>209447</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t="s">
        <v>238</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300</v>
      </c>
      <c r="CS40" s="642"/>
      <c r="CT40" s="642"/>
      <c r="CU40" s="642"/>
      <c r="CV40" s="642"/>
      <c r="CW40" s="642"/>
      <c r="CX40" s="642"/>
      <c r="CY40" s="643"/>
      <c r="CZ40" s="646">
        <v>0</v>
      </c>
      <c r="DA40" s="675"/>
      <c r="DB40" s="675"/>
      <c r="DC40" s="679"/>
      <c r="DD40" s="650" t="s">
        <v>135</v>
      </c>
      <c r="DE40" s="642"/>
      <c r="DF40" s="642"/>
      <c r="DG40" s="642"/>
      <c r="DH40" s="642"/>
      <c r="DI40" s="642"/>
      <c r="DJ40" s="642"/>
      <c r="DK40" s="643"/>
      <c r="DL40" s="650" t="s">
        <v>135</v>
      </c>
      <c r="DM40" s="642"/>
      <c r="DN40" s="642"/>
      <c r="DO40" s="642"/>
      <c r="DP40" s="642"/>
      <c r="DQ40" s="642"/>
      <c r="DR40" s="642"/>
      <c r="DS40" s="642"/>
      <c r="DT40" s="642"/>
      <c r="DU40" s="642"/>
      <c r="DV40" s="643"/>
      <c r="DW40" s="646" t="s">
        <v>135</v>
      </c>
      <c r="DX40" s="675"/>
      <c r="DY40" s="675"/>
      <c r="DZ40" s="675"/>
      <c r="EA40" s="675"/>
      <c r="EB40" s="675"/>
      <c r="EC40" s="676"/>
    </row>
    <row r="41" spans="2:133" ht="11.25" customHeight="1" x14ac:dyDescent="0.15">
      <c r="AQ41" s="728" t="s">
        <v>350</v>
      </c>
      <c r="AR41" s="729"/>
      <c r="AS41" s="729"/>
      <c r="AT41" s="729"/>
      <c r="AU41" s="729"/>
      <c r="AV41" s="729"/>
      <c r="AW41" s="729"/>
      <c r="AX41" s="729"/>
      <c r="AY41" s="730"/>
      <c r="AZ41" s="721">
        <v>617576</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344</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135</v>
      </c>
      <c r="CS41" s="677"/>
      <c r="CT41" s="677"/>
      <c r="CU41" s="677"/>
      <c r="CV41" s="677"/>
      <c r="CW41" s="677"/>
      <c r="CX41" s="677"/>
      <c r="CY41" s="678"/>
      <c r="CZ41" s="646" t="s">
        <v>135</v>
      </c>
      <c r="DA41" s="675"/>
      <c r="DB41" s="675"/>
      <c r="DC41" s="679"/>
      <c r="DD41" s="650" t="s">
        <v>135</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2025367</v>
      </c>
      <c r="CS42" s="642"/>
      <c r="CT42" s="642"/>
      <c r="CU42" s="642"/>
      <c r="CV42" s="642"/>
      <c r="CW42" s="642"/>
      <c r="CX42" s="642"/>
      <c r="CY42" s="643"/>
      <c r="CZ42" s="646">
        <v>19.5</v>
      </c>
      <c r="DA42" s="647"/>
      <c r="DB42" s="647"/>
      <c r="DC42" s="742"/>
      <c r="DD42" s="650">
        <v>432690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t="s">
        <v>245</v>
      </c>
      <c r="CS43" s="677"/>
      <c r="CT43" s="677"/>
      <c r="CU43" s="677"/>
      <c r="CV43" s="677"/>
      <c r="CW43" s="677"/>
      <c r="CX43" s="677"/>
      <c r="CY43" s="678"/>
      <c r="CZ43" s="646" t="s">
        <v>179</v>
      </c>
      <c r="DA43" s="675"/>
      <c r="DB43" s="675"/>
      <c r="DC43" s="679"/>
      <c r="DD43" s="650" t="s">
        <v>245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357</v>
      </c>
      <c r="CD44" s="753" t="s">
        <v>309</v>
      </c>
      <c r="CE44" s="754"/>
      <c r="CF44" s="638" t="s">
        <v>358</v>
      </c>
      <c r="CG44" s="639"/>
      <c r="CH44" s="639"/>
      <c r="CI44" s="639"/>
      <c r="CJ44" s="639"/>
      <c r="CK44" s="639"/>
      <c r="CL44" s="639"/>
      <c r="CM44" s="639"/>
      <c r="CN44" s="639"/>
      <c r="CO44" s="639"/>
      <c r="CP44" s="639"/>
      <c r="CQ44" s="640"/>
      <c r="CR44" s="641">
        <v>2021718</v>
      </c>
      <c r="CS44" s="642"/>
      <c r="CT44" s="642"/>
      <c r="CU44" s="642"/>
      <c r="CV44" s="642"/>
      <c r="CW44" s="642"/>
      <c r="CX44" s="642"/>
      <c r="CY44" s="643"/>
      <c r="CZ44" s="646">
        <v>19.5</v>
      </c>
      <c r="DA44" s="647"/>
      <c r="DB44" s="647"/>
      <c r="DC44" s="742"/>
      <c r="DD44" s="650">
        <v>432086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359</v>
      </c>
      <c r="CG45" s="639"/>
      <c r="CH45" s="639"/>
      <c r="CI45" s="639"/>
      <c r="CJ45" s="639"/>
      <c r="CK45" s="639"/>
      <c r="CL45" s="639"/>
      <c r="CM45" s="639"/>
      <c r="CN45" s="639"/>
      <c r="CO45" s="639"/>
      <c r="CP45" s="639"/>
      <c r="CQ45" s="640"/>
      <c r="CR45" s="641">
        <v>839228</v>
      </c>
      <c r="CS45" s="677"/>
      <c r="CT45" s="677"/>
      <c r="CU45" s="677"/>
      <c r="CV45" s="677"/>
      <c r="CW45" s="677"/>
      <c r="CX45" s="677"/>
      <c r="CY45" s="678"/>
      <c r="CZ45" s="646">
        <v>8.1</v>
      </c>
      <c r="DA45" s="675"/>
      <c r="DB45" s="675"/>
      <c r="DC45" s="679"/>
      <c r="DD45" s="650">
        <v>48634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360</v>
      </c>
      <c r="CG46" s="639"/>
      <c r="CH46" s="639"/>
      <c r="CI46" s="639"/>
      <c r="CJ46" s="639"/>
      <c r="CK46" s="639"/>
      <c r="CL46" s="639"/>
      <c r="CM46" s="639"/>
      <c r="CN46" s="639"/>
      <c r="CO46" s="639"/>
      <c r="CP46" s="639"/>
      <c r="CQ46" s="640"/>
      <c r="CR46" s="641">
        <v>1049906</v>
      </c>
      <c r="CS46" s="642"/>
      <c r="CT46" s="642"/>
      <c r="CU46" s="642"/>
      <c r="CV46" s="642"/>
      <c r="CW46" s="642"/>
      <c r="CX46" s="642"/>
      <c r="CY46" s="643"/>
      <c r="CZ46" s="646">
        <v>10.1</v>
      </c>
      <c r="DA46" s="647"/>
      <c r="DB46" s="647"/>
      <c r="DC46" s="742"/>
      <c r="DD46" s="650">
        <v>380168</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361</v>
      </c>
      <c r="CG47" s="639"/>
      <c r="CH47" s="639"/>
      <c r="CI47" s="639"/>
      <c r="CJ47" s="639"/>
      <c r="CK47" s="639"/>
      <c r="CL47" s="639"/>
      <c r="CM47" s="639"/>
      <c r="CN47" s="639"/>
      <c r="CO47" s="639"/>
      <c r="CP47" s="639"/>
      <c r="CQ47" s="640"/>
      <c r="CR47" s="641">
        <v>3649</v>
      </c>
      <c r="CS47" s="677"/>
      <c r="CT47" s="677"/>
      <c r="CU47" s="677"/>
      <c r="CV47" s="677"/>
      <c r="CW47" s="677"/>
      <c r="CX47" s="677"/>
      <c r="CY47" s="678"/>
      <c r="CZ47" s="646">
        <v>0</v>
      </c>
      <c r="DA47" s="675"/>
      <c r="DB47" s="675"/>
      <c r="DC47" s="679"/>
      <c r="DD47" s="650">
        <v>604</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362</v>
      </c>
      <c r="CG48" s="639"/>
      <c r="CH48" s="639"/>
      <c r="CI48" s="639"/>
      <c r="CJ48" s="639"/>
      <c r="CK48" s="639"/>
      <c r="CL48" s="639"/>
      <c r="CM48" s="639"/>
      <c r="CN48" s="639"/>
      <c r="CO48" s="639"/>
      <c r="CP48" s="639"/>
      <c r="CQ48" s="640"/>
      <c r="CR48" s="641" t="s">
        <v>135</v>
      </c>
      <c r="CS48" s="642"/>
      <c r="CT48" s="642"/>
      <c r="CU48" s="642"/>
      <c r="CV48" s="642"/>
      <c r="CW48" s="642"/>
      <c r="CX48" s="642"/>
      <c r="CY48" s="643"/>
      <c r="CZ48" s="646" t="s">
        <v>245</v>
      </c>
      <c r="DA48" s="647"/>
      <c r="DB48" s="647"/>
      <c r="DC48" s="742"/>
      <c r="DD48" s="650" t="s">
        <v>135</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363</v>
      </c>
      <c r="CE49" s="687"/>
      <c r="CF49" s="687"/>
      <c r="CG49" s="687"/>
      <c r="CH49" s="687"/>
      <c r="CI49" s="687"/>
      <c r="CJ49" s="687"/>
      <c r="CK49" s="687"/>
      <c r="CL49" s="687"/>
      <c r="CM49" s="687"/>
      <c r="CN49" s="687"/>
      <c r="CO49" s="687"/>
      <c r="CP49" s="687"/>
      <c r="CQ49" s="688"/>
      <c r="CR49" s="721">
        <v>10371793</v>
      </c>
      <c r="CS49" s="711"/>
      <c r="CT49" s="711"/>
      <c r="CU49" s="711"/>
      <c r="CV49" s="711"/>
      <c r="CW49" s="711"/>
      <c r="CX49" s="711"/>
      <c r="CY49" s="743"/>
      <c r="CZ49" s="726">
        <v>100</v>
      </c>
      <c r="DA49" s="744"/>
      <c r="DB49" s="744"/>
      <c r="DC49" s="745"/>
      <c r="DD49" s="746">
        <v>7104598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a4FTPfzM7tJhuhnETmt23Cs/QxTvIANrj+nBQX0vzBrUegwUkhWVKk0IEBIdNk3I4GmzS7hCQ4EuTrwkx43Ggw==" saltValue="zsNA0Zm8pDJOr9oVuQTPu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386</v>
      </c>
      <c r="C7" s="774"/>
      <c r="D7" s="774"/>
      <c r="E7" s="774"/>
      <c r="F7" s="774"/>
      <c r="G7" s="774"/>
      <c r="H7" s="774"/>
      <c r="I7" s="774"/>
      <c r="J7" s="774"/>
      <c r="K7" s="774"/>
      <c r="L7" s="774"/>
      <c r="M7" s="774"/>
      <c r="N7" s="774"/>
      <c r="O7" s="774"/>
      <c r="P7" s="775"/>
      <c r="Q7" s="776">
        <v>10522</v>
      </c>
      <c r="R7" s="777"/>
      <c r="S7" s="777"/>
      <c r="T7" s="777"/>
      <c r="U7" s="777"/>
      <c r="V7" s="777">
        <v>10370</v>
      </c>
      <c r="W7" s="777"/>
      <c r="X7" s="777"/>
      <c r="Y7" s="777"/>
      <c r="Z7" s="777"/>
      <c r="AA7" s="777">
        <v>152</v>
      </c>
      <c r="AB7" s="777"/>
      <c r="AC7" s="777"/>
      <c r="AD7" s="777"/>
      <c r="AE7" s="778"/>
      <c r="AF7" s="779">
        <v>119</v>
      </c>
      <c r="AG7" s="780"/>
      <c r="AH7" s="780"/>
      <c r="AI7" s="780"/>
      <c r="AJ7" s="781"/>
      <c r="AK7" s="816">
        <v>378</v>
      </c>
      <c r="AL7" s="817"/>
      <c r="AM7" s="817"/>
      <c r="AN7" s="817"/>
      <c r="AO7" s="817"/>
      <c r="AP7" s="817">
        <v>8704</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584</v>
      </c>
      <c r="BT7" s="821"/>
      <c r="BU7" s="821"/>
      <c r="BV7" s="821"/>
      <c r="BW7" s="821"/>
      <c r="BX7" s="821"/>
      <c r="BY7" s="821"/>
      <c r="BZ7" s="821"/>
      <c r="CA7" s="821"/>
      <c r="CB7" s="821"/>
      <c r="CC7" s="821"/>
      <c r="CD7" s="821"/>
      <c r="CE7" s="821"/>
      <c r="CF7" s="821"/>
      <c r="CG7" s="822"/>
      <c r="CH7" s="813">
        <v>-6</v>
      </c>
      <c r="CI7" s="814"/>
      <c r="CJ7" s="814"/>
      <c r="CK7" s="814"/>
      <c r="CL7" s="815"/>
      <c r="CM7" s="813">
        <v>141</v>
      </c>
      <c r="CN7" s="814"/>
      <c r="CO7" s="814"/>
      <c r="CP7" s="814"/>
      <c r="CQ7" s="815"/>
      <c r="CR7" s="813">
        <v>15</v>
      </c>
      <c r="CS7" s="814"/>
      <c r="CT7" s="814"/>
      <c r="CU7" s="814"/>
      <c r="CV7" s="815"/>
      <c r="CW7" s="813" t="s">
        <v>574</v>
      </c>
      <c r="CX7" s="814"/>
      <c r="CY7" s="814"/>
      <c r="CZ7" s="814"/>
      <c r="DA7" s="815"/>
      <c r="DB7" s="813" t="s">
        <v>574</v>
      </c>
      <c r="DC7" s="814"/>
      <c r="DD7" s="814"/>
      <c r="DE7" s="814"/>
      <c r="DF7" s="815"/>
      <c r="DG7" s="813" t="s">
        <v>574</v>
      </c>
      <c r="DH7" s="814"/>
      <c r="DI7" s="814"/>
      <c r="DJ7" s="814"/>
      <c r="DK7" s="815"/>
      <c r="DL7" s="813" t="s">
        <v>574</v>
      </c>
      <c r="DM7" s="814"/>
      <c r="DN7" s="814"/>
      <c r="DO7" s="814"/>
      <c r="DP7" s="815"/>
      <c r="DQ7" s="813" t="s">
        <v>574</v>
      </c>
      <c r="DR7" s="814"/>
      <c r="DS7" s="814"/>
      <c r="DT7" s="814"/>
      <c r="DU7" s="815"/>
      <c r="DV7" s="794"/>
      <c r="DW7" s="795"/>
      <c r="DX7" s="795"/>
      <c r="DY7" s="795"/>
      <c r="DZ7" s="796"/>
      <c r="EA7" s="254"/>
    </row>
    <row r="8" spans="1:131" s="255" customFormat="1" ht="26.25" customHeight="1" x14ac:dyDescent="0.15">
      <c r="A8" s="261">
        <v>2</v>
      </c>
      <c r="B8" s="797" t="s">
        <v>387</v>
      </c>
      <c r="C8" s="798"/>
      <c r="D8" s="798"/>
      <c r="E8" s="798"/>
      <c r="F8" s="798"/>
      <c r="G8" s="798"/>
      <c r="H8" s="798"/>
      <c r="I8" s="798"/>
      <c r="J8" s="798"/>
      <c r="K8" s="798"/>
      <c r="L8" s="798"/>
      <c r="M8" s="798"/>
      <c r="N8" s="798"/>
      <c r="O8" s="798"/>
      <c r="P8" s="799"/>
      <c r="Q8" s="800">
        <v>2</v>
      </c>
      <c r="R8" s="801"/>
      <c r="S8" s="801"/>
      <c r="T8" s="801"/>
      <c r="U8" s="801"/>
      <c r="V8" s="801">
        <v>2</v>
      </c>
      <c r="W8" s="801"/>
      <c r="X8" s="801"/>
      <c r="Y8" s="801"/>
      <c r="Z8" s="801"/>
      <c r="AA8" s="801">
        <v>0</v>
      </c>
      <c r="AB8" s="801"/>
      <c r="AC8" s="801"/>
      <c r="AD8" s="801"/>
      <c r="AE8" s="802"/>
      <c r="AF8" s="803">
        <v>0</v>
      </c>
      <c r="AG8" s="804"/>
      <c r="AH8" s="804"/>
      <c r="AI8" s="804"/>
      <c r="AJ8" s="805"/>
      <c r="AK8" s="806" t="s">
        <v>573</v>
      </c>
      <c r="AL8" s="807"/>
      <c r="AM8" s="807"/>
      <c r="AN8" s="807"/>
      <c r="AO8" s="807"/>
      <c r="AP8" s="807" t="s">
        <v>574</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585</v>
      </c>
      <c r="BT8" s="811"/>
      <c r="BU8" s="811"/>
      <c r="BV8" s="811"/>
      <c r="BW8" s="811"/>
      <c r="BX8" s="811"/>
      <c r="BY8" s="811"/>
      <c r="BZ8" s="811"/>
      <c r="CA8" s="811"/>
      <c r="CB8" s="811"/>
      <c r="CC8" s="811"/>
      <c r="CD8" s="811"/>
      <c r="CE8" s="811"/>
      <c r="CF8" s="811"/>
      <c r="CG8" s="812"/>
      <c r="CH8" s="823">
        <v>0</v>
      </c>
      <c r="CI8" s="824"/>
      <c r="CJ8" s="824"/>
      <c r="CK8" s="824"/>
      <c r="CL8" s="825"/>
      <c r="CM8" s="823">
        <v>0</v>
      </c>
      <c r="CN8" s="824"/>
      <c r="CO8" s="824"/>
      <c r="CP8" s="824"/>
      <c r="CQ8" s="825"/>
      <c r="CR8" s="823">
        <v>1</v>
      </c>
      <c r="CS8" s="824"/>
      <c r="CT8" s="824"/>
      <c r="CU8" s="824"/>
      <c r="CV8" s="825"/>
      <c r="CW8" s="823">
        <v>3</v>
      </c>
      <c r="CX8" s="824"/>
      <c r="CY8" s="824"/>
      <c r="CZ8" s="824"/>
      <c r="DA8" s="825"/>
      <c r="DB8" s="823" t="s">
        <v>574</v>
      </c>
      <c r="DC8" s="824"/>
      <c r="DD8" s="824"/>
      <c r="DE8" s="824"/>
      <c r="DF8" s="825"/>
      <c r="DG8" s="823" t="s">
        <v>589</v>
      </c>
      <c r="DH8" s="824"/>
      <c r="DI8" s="824"/>
      <c r="DJ8" s="824"/>
      <c r="DK8" s="825"/>
      <c r="DL8" s="823" t="s">
        <v>574</v>
      </c>
      <c r="DM8" s="824"/>
      <c r="DN8" s="824"/>
      <c r="DO8" s="824"/>
      <c r="DP8" s="825"/>
      <c r="DQ8" s="823" t="s">
        <v>574</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586</v>
      </c>
      <c r="BT9" s="811"/>
      <c r="BU9" s="811"/>
      <c r="BV9" s="811"/>
      <c r="BW9" s="811"/>
      <c r="BX9" s="811"/>
      <c r="BY9" s="811"/>
      <c r="BZ9" s="811"/>
      <c r="CA9" s="811"/>
      <c r="CB9" s="811"/>
      <c r="CC9" s="811"/>
      <c r="CD9" s="811"/>
      <c r="CE9" s="811"/>
      <c r="CF9" s="811"/>
      <c r="CG9" s="812"/>
      <c r="CH9" s="823">
        <v>24</v>
      </c>
      <c r="CI9" s="824"/>
      <c r="CJ9" s="824"/>
      <c r="CK9" s="824"/>
      <c r="CL9" s="825"/>
      <c r="CM9" s="823">
        <v>29</v>
      </c>
      <c r="CN9" s="824"/>
      <c r="CO9" s="824"/>
      <c r="CP9" s="824"/>
      <c r="CQ9" s="825"/>
      <c r="CR9" s="823">
        <v>11</v>
      </c>
      <c r="CS9" s="824"/>
      <c r="CT9" s="824"/>
      <c r="CU9" s="824"/>
      <c r="CV9" s="825"/>
      <c r="CW9" s="823" t="s">
        <v>574</v>
      </c>
      <c r="CX9" s="824"/>
      <c r="CY9" s="824"/>
      <c r="CZ9" s="824"/>
      <c r="DA9" s="825"/>
      <c r="DB9" s="823" t="s">
        <v>574</v>
      </c>
      <c r="DC9" s="824"/>
      <c r="DD9" s="824"/>
      <c r="DE9" s="824"/>
      <c r="DF9" s="825"/>
      <c r="DG9" s="823" t="s">
        <v>574</v>
      </c>
      <c r="DH9" s="824"/>
      <c r="DI9" s="824"/>
      <c r="DJ9" s="824"/>
      <c r="DK9" s="825"/>
      <c r="DL9" s="823" t="s">
        <v>574</v>
      </c>
      <c r="DM9" s="824"/>
      <c r="DN9" s="824"/>
      <c r="DO9" s="824"/>
      <c r="DP9" s="825"/>
      <c r="DQ9" s="823" t="s">
        <v>574</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587</v>
      </c>
      <c r="BT10" s="811"/>
      <c r="BU10" s="811"/>
      <c r="BV10" s="811"/>
      <c r="BW10" s="811"/>
      <c r="BX10" s="811"/>
      <c r="BY10" s="811"/>
      <c r="BZ10" s="811"/>
      <c r="CA10" s="811"/>
      <c r="CB10" s="811"/>
      <c r="CC10" s="811"/>
      <c r="CD10" s="811"/>
      <c r="CE10" s="811"/>
      <c r="CF10" s="811"/>
      <c r="CG10" s="812"/>
      <c r="CH10" s="823">
        <v>9</v>
      </c>
      <c r="CI10" s="824"/>
      <c r="CJ10" s="824"/>
      <c r="CK10" s="824"/>
      <c r="CL10" s="825"/>
      <c r="CM10" s="823">
        <v>72</v>
      </c>
      <c r="CN10" s="824"/>
      <c r="CO10" s="824"/>
      <c r="CP10" s="824"/>
      <c r="CQ10" s="825"/>
      <c r="CR10" s="823">
        <v>7</v>
      </c>
      <c r="CS10" s="824"/>
      <c r="CT10" s="824"/>
      <c r="CU10" s="824"/>
      <c r="CV10" s="825"/>
      <c r="CW10" s="823">
        <v>4</v>
      </c>
      <c r="CX10" s="824"/>
      <c r="CY10" s="824"/>
      <c r="CZ10" s="824"/>
      <c r="DA10" s="825"/>
      <c r="DB10" s="823" t="s">
        <v>574</v>
      </c>
      <c r="DC10" s="824"/>
      <c r="DD10" s="824"/>
      <c r="DE10" s="824"/>
      <c r="DF10" s="825"/>
      <c r="DG10" s="823" t="s">
        <v>574</v>
      </c>
      <c r="DH10" s="824"/>
      <c r="DI10" s="824"/>
      <c r="DJ10" s="824"/>
      <c r="DK10" s="825"/>
      <c r="DL10" s="823" t="s">
        <v>574</v>
      </c>
      <c r="DM10" s="824"/>
      <c r="DN10" s="824"/>
      <c r="DO10" s="824"/>
      <c r="DP10" s="825"/>
      <c r="DQ10" s="823" t="s">
        <v>574</v>
      </c>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588</v>
      </c>
      <c r="BT11" s="811"/>
      <c r="BU11" s="811"/>
      <c r="BV11" s="811"/>
      <c r="BW11" s="811"/>
      <c r="BX11" s="811"/>
      <c r="BY11" s="811"/>
      <c r="BZ11" s="811"/>
      <c r="CA11" s="811"/>
      <c r="CB11" s="811"/>
      <c r="CC11" s="811"/>
      <c r="CD11" s="811"/>
      <c r="CE11" s="811"/>
      <c r="CF11" s="811"/>
      <c r="CG11" s="812"/>
      <c r="CH11" s="823">
        <v>0</v>
      </c>
      <c r="CI11" s="824"/>
      <c r="CJ11" s="824"/>
      <c r="CK11" s="824"/>
      <c r="CL11" s="825"/>
      <c r="CM11" s="823">
        <v>4</v>
      </c>
      <c r="CN11" s="824"/>
      <c r="CO11" s="824"/>
      <c r="CP11" s="824"/>
      <c r="CQ11" s="825"/>
      <c r="CR11" s="823">
        <v>4</v>
      </c>
      <c r="CS11" s="824"/>
      <c r="CT11" s="824"/>
      <c r="CU11" s="824"/>
      <c r="CV11" s="825"/>
      <c r="CW11" s="823">
        <v>12</v>
      </c>
      <c r="CX11" s="824"/>
      <c r="CY11" s="824"/>
      <c r="CZ11" s="824"/>
      <c r="DA11" s="825"/>
      <c r="DB11" s="823" t="s">
        <v>574</v>
      </c>
      <c r="DC11" s="824"/>
      <c r="DD11" s="824"/>
      <c r="DE11" s="824"/>
      <c r="DF11" s="825"/>
      <c r="DG11" s="823" t="s">
        <v>574</v>
      </c>
      <c r="DH11" s="824"/>
      <c r="DI11" s="824"/>
      <c r="DJ11" s="824"/>
      <c r="DK11" s="825"/>
      <c r="DL11" s="823" t="s">
        <v>574</v>
      </c>
      <c r="DM11" s="824"/>
      <c r="DN11" s="824"/>
      <c r="DO11" s="824"/>
      <c r="DP11" s="825"/>
      <c r="DQ11" s="823" t="s">
        <v>574</v>
      </c>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5"/>
      <c r="AL22" s="846"/>
      <c r="AM22" s="846"/>
      <c r="AN22" s="846"/>
      <c r="AO22" s="846"/>
      <c r="AP22" s="846"/>
      <c r="AQ22" s="846"/>
      <c r="AR22" s="846"/>
      <c r="AS22" s="846"/>
      <c r="AT22" s="846"/>
      <c r="AU22" s="847"/>
      <c r="AV22" s="847"/>
      <c r="AW22" s="847"/>
      <c r="AX22" s="847"/>
      <c r="AY22" s="848"/>
      <c r="AZ22" s="849" t="s">
        <v>388</v>
      </c>
      <c r="BA22" s="849"/>
      <c r="BB22" s="849"/>
      <c r="BC22" s="849"/>
      <c r="BD22" s="850"/>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389</v>
      </c>
      <c r="B23" s="832" t="s">
        <v>390</v>
      </c>
      <c r="C23" s="833"/>
      <c r="D23" s="833"/>
      <c r="E23" s="833"/>
      <c r="F23" s="833"/>
      <c r="G23" s="833"/>
      <c r="H23" s="833"/>
      <c r="I23" s="833"/>
      <c r="J23" s="833"/>
      <c r="K23" s="833"/>
      <c r="L23" s="833"/>
      <c r="M23" s="833"/>
      <c r="N23" s="833"/>
      <c r="O23" s="833"/>
      <c r="P23" s="834"/>
      <c r="Q23" s="835">
        <v>10524</v>
      </c>
      <c r="R23" s="836"/>
      <c r="S23" s="836"/>
      <c r="T23" s="836"/>
      <c r="U23" s="836"/>
      <c r="V23" s="836">
        <v>10372</v>
      </c>
      <c r="W23" s="836"/>
      <c r="X23" s="836"/>
      <c r="Y23" s="836"/>
      <c r="Z23" s="836"/>
      <c r="AA23" s="836">
        <v>152</v>
      </c>
      <c r="AB23" s="836"/>
      <c r="AC23" s="836"/>
      <c r="AD23" s="836"/>
      <c r="AE23" s="837"/>
      <c r="AF23" s="838">
        <v>119</v>
      </c>
      <c r="AG23" s="836"/>
      <c r="AH23" s="836"/>
      <c r="AI23" s="836"/>
      <c r="AJ23" s="839"/>
      <c r="AK23" s="840"/>
      <c r="AL23" s="841"/>
      <c r="AM23" s="841"/>
      <c r="AN23" s="841"/>
      <c r="AO23" s="841"/>
      <c r="AP23" s="842">
        <f>SUM(AP7:AT22)</f>
        <v>8704</v>
      </c>
      <c r="AQ23" s="842"/>
      <c r="AR23" s="842"/>
      <c r="AS23" s="842"/>
      <c r="AT23" s="842"/>
      <c r="AU23" s="843"/>
      <c r="AV23" s="843"/>
      <c r="AW23" s="843"/>
      <c r="AX23" s="843"/>
      <c r="AY23" s="844"/>
      <c r="AZ23" s="852">
        <v>-119</v>
      </c>
      <c r="BA23" s="853"/>
      <c r="BB23" s="853"/>
      <c r="BC23" s="853"/>
      <c r="BD23" s="854"/>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1" t="s">
        <v>391</v>
      </c>
      <c r="B24" s="851"/>
      <c r="C24" s="851"/>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51"/>
      <c r="AE24" s="851"/>
      <c r="AF24" s="851"/>
      <c r="AG24" s="851"/>
      <c r="AH24" s="851"/>
      <c r="AI24" s="851"/>
      <c r="AJ24" s="851"/>
      <c r="AK24" s="851"/>
      <c r="AL24" s="851"/>
      <c r="AM24" s="851"/>
      <c r="AN24" s="851"/>
      <c r="AO24" s="851"/>
      <c r="AP24" s="851"/>
      <c r="AQ24" s="851"/>
      <c r="AR24" s="851"/>
      <c r="AS24" s="851"/>
      <c r="AT24" s="851"/>
      <c r="AU24" s="851"/>
      <c r="AV24" s="851"/>
      <c r="AW24" s="851"/>
      <c r="AX24" s="851"/>
      <c r="AY24" s="851"/>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369</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5" t="s">
        <v>396</v>
      </c>
      <c r="AG26" s="856"/>
      <c r="AH26" s="856"/>
      <c r="AI26" s="856"/>
      <c r="AJ26" s="857"/>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8"/>
      <c r="AG27" s="859"/>
      <c r="AH27" s="859"/>
      <c r="AI27" s="859"/>
      <c r="AJ27" s="860"/>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401</v>
      </c>
      <c r="C28" s="774"/>
      <c r="D28" s="774"/>
      <c r="E28" s="774"/>
      <c r="F28" s="774"/>
      <c r="G28" s="774"/>
      <c r="H28" s="774"/>
      <c r="I28" s="774"/>
      <c r="J28" s="774"/>
      <c r="K28" s="774"/>
      <c r="L28" s="774"/>
      <c r="M28" s="774"/>
      <c r="N28" s="774"/>
      <c r="O28" s="774"/>
      <c r="P28" s="775"/>
      <c r="Q28" s="865">
        <v>2034</v>
      </c>
      <c r="R28" s="866"/>
      <c r="S28" s="866"/>
      <c r="T28" s="866"/>
      <c r="U28" s="866"/>
      <c r="V28" s="866">
        <v>1978</v>
      </c>
      <c r="W28" s="866"/>
      <c r="X28" s="866"/>
      <c r="Y28" s="866"/>
      <c r="Z28" s="866"/>
      <c r="AA28" s="866">
        <v>56</v>
      </c>
      <c r="AB28" s="866"/>
      <c r="AC28" s="866"/>
      <c r="AD28" s="866"/>
      <c r="AE28" s="867"/>
      <c r="AF28" s="868">
        <v>56</v>
      </c>
      <c r="AG28" s="866"/>
      <c r="AH28" s="866"/>
      <c r="AI28" s="866"/>
      <c r="AJ28" s="869"/>
      <c r="AK28" s="870">
        <v>209</v>
      </c>
      <c r="AL28" s="861"/>
      <c r="AM28" s="861"/>
      <c r="AN28" s="861"/>
      <c r="AO28" s="861"/>
      <c r="AP28" s="861" t="s">
        <v>597</v>
      </c>
      <c r="AQ28" s="861"/>
      <c r="AR28" s="861"/>
      <c r="AS28" s="861"/>
      <c r="AT28" s="861"/>
      <c r="AU28" s="861" t="s">
        <v>597</v>
      </c>
      <c r="AV28" s="861"/>
      <c r="AW28" s="861"/>
      <c r="AX28" s="861"/>
      <c r="AY28" s="861"/>
      <c r="AZ28" s="862" t="s">
        <v>597</v>
      </c>
      <c r="BA28" s="862"/>
      <c r="BB28" s="862"/>
      <c r="BC28" s="862"/>
      <c r="BD28" s="862"/>
      <c r="BE28" s="863"/>
      <c r="BF28" s="863"/>
      <c r="BG28" s="863"/>
      <c r="BH28" s="863"/>
      <c r="BI28" s="864"/>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402</v>
      </c>
      <c r="C29" s="798"/>
      <c r="D29" s="798"/>
      <c r="E29" s="798"/>
      <c r="F29" s="798"/>
      <c r="G29" s="798"/>
      <c r="H29" s="798"/>
      <c r="I29" s="798"/>
      <c r="J29" s="798"/>
      <c r="K29" s="798"/>
      <c r="L29" s="798"/>
      <c r="M29" s="798"/>
      <c r="N29" s="798"/>
      <c r="O29" s="798"/>
      <c r="P29" s="799"/>
      <c r="Q29" s="800">
        <v>2645</v>
      </c>
      <c r="R29" s="801"/>
      <c r="S29" s="801"/>
      <c r="T29" s="801"/>
      <c r="U29" s="801"/>
      <c r="V29" s="801">
        <v>2551</v>
      </c>
      <c r="W29" s="801"/>
      <c r="X29" s="801"/>
      <c r="Y29" s="801"/>
      <c r="Z29" s="801"/>
      <c r="AA29" s="801">
        <v>94</v>
      </c>
      <c r="AB29" s="801"/>
      <c r="AC29" s="801"/>
      <c r="AD29" s="801"/>
      <c r="AE29" s="802"/>
      <c r="AF29" s="803">
        <v>94</v>
      </c>
      <c r="AG29" s="804"/>
      <c r="AH29" s="804"/>
      <c r="AI29" s="804"/>
      <c r="AJ29" s="805"/>
      <c r="AK29" s="873">
        <v>418</v>
      </c>
      <c r="AL29" s="874"/>
      <c r="AM29" s="874"/>
      <c r="AN29" s="874"/>
      <c r="AO29" s="874"/>
      <c r="AP29" s="875" t="s">
        <v>597</v>
      </c>
      <c r="AQ29" s="875"/>
      <c r="AR29" s="875"/>
      <c r="AS29" s="875"/>
      <c r="AT29" s="875"/>
      <c r="AU29" s="875" t="s">
        <v>597</v>
      </c>
      <c r="AV29" s="875"/>
      <c r="AW29" s="875"/>
      <c r="AX29" s="875"/>
      <c r="AY29" s="875"/>
      <c r="AZ29" s="876" t="s">
        <v>597</v>
      </c>
      <c r="BA29" s="876"/>
      <c r="BB29" s="876"/>
      <c r="BC29" s="876"/>
      <c r="BD29" s="876"/>
      <c r="BE29" s="871"/>
      <c r="BF29" s="871"/>
      <c r="BG29" s="871"/>
      <c r="BH29" s="871"/>
      <c r="BI29" s="872"/>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403</v>
      </c>
      <c r="C30" s="798"/>
      <c r="D30" s="798"/>
      <c r="E30" s="798"/>
      <c r="F30" s="798"/>
      <c r="G30" s="798"/>
      <c r="H30" s="798"/>
      <c r="I30" s="798"/>
      <c r="J30" s="798"/>
      <c r="K30" s="798"/>
      <c r="L30" s="798"/>
      <c r="M30" s="798"/>
      <c r="N30" s="798"/>
      <c r="O30" s="798"/>
      <c r="P30" s="799"/>
      <c r="Q30" s="800">
        <v>196</v>
      </c>
      <c r="R30" s="801"/>
      <c r="S30" s="801"/>
      <c r="T30" s="801"/>
      <c r="U30" s="801"/>
      <c r="V30" s="801">
        <v>195</v>
      </c>
      <c r="W30" s="801"/>
      <c r="X30" s="801"/>
      <c r="Y30" s="801"/>
      <c r="Z30" s="801"/>
      <c r="AA30" s="801">
        <v>1</v>
      </c>
      <c r="AB30" s="801"/>
      <c r="AC30" s="801"/>
      <c r="AD30" s="801"/>
      <c r="AE30" s="802"/>
      <c r="AF30" s="803">
        <v>1</v>
      </c>
      <c r="AG30" s="804"/>
      <c r="AH30" s="804"/>
      <c r="AI30" s="804"/>
      <c r="AJ30" s="805"/>
      <c r="AK30" s="878">
        <v>254</v>
      </c>
      <c r="AL30" s="879"/>
      <c r="AM30" s="879"/>
      <c r="AN30" s="879"/>
      <c r="AO30" s="879"/>
      <c r="AP30" s="875" t="s">
        <v>597</v>
      </c>
      <c r="AQ30" s="875"/>
      <c r="AR30" s="875"/>
      <c r="AS30" s="875"/>
      <c r="AT30" s="875"/>
      <c r="AU30" s="875" t="s">
        <v>597</v>
      </c>
      <c r="AV30" s="875"/>
      <c r="AW30" s="875"/>
      <c r="AX30" s="875"/>
      <c r="AY30" s="875"/>
      <c r="AZ30" s="876" t="s">
        <v>597</v>
      </c>
      <c r="BA30" s="876"/>
      <c r="BB30" s="876"/>
      <c r="BC30" s="876"/>
      <c r="BD30" s="876"/>
      <c r="BE30" s="871"/>
      <c r="BF30" s="871"/>
      <c r="BG30" s="871"/>
      <c r="BH30" s="871"/>
      <c r="BI30" s="872"/>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404</v>
      </c>
      <c r="C31" s="798"/>
      <c r="D31" s="798"/>
      <c r="E31" s="798"/>
      <c r="F31" s="798"/>
      <c r="G31" s="798"/>
      <c r="H31" s="798"/>
      <c r="I31" s="798"/>
      <c r="J31" s="798"/>
      <c r="K31" s="798"/>
      <c r="L31" s="798"/>
      <c r="M31" s="798"/>
      <c r="N31" s="798"/>
      <c r="O31" s="798"/>
      <c r="P31" s="799"/>
      <c r="Q31" s="800">
        <v>4</v>
      </c>
      <c r="R31" s="801"/>
      <c r="S31" s="801"/>
      <c r="T31" s="801"/>
      <c r="U31" s="801"/>
      <c r="V31" s="801">
        <v>2</v>
      </c>
      <c r="W31" s="801"/>
      <c r="X31" s="801"/>
      <c r="Y31" s="801"/>
      <c r="Z31" s="801"/>
      <c r="AA31" s="801">
        <v>2</v>
      </c>
      <c r="AB31" s="801"/>
      <c r="AC31" s="801"/>
      <c r="AD31" s="801"/>
      <c r="AE31" s="802"/>
      <c r="AF31" s="803">
        <v>2</v>
      </c>
      <c r="AG31" s="804"/>
      <c r="AH31" s="804"/>
      <c r="AI31" s="804"/>
      <c r="AJ31" s="805"/>
      <c r="AK31" s="877" t="s">
        <v>597</v>
      </c>
      <c r="AL31" s="875"/>
      <c r="AM31" s="875"/>
      <c r="AN31" s="875"/>
      <c r="AO31" s="875"/>
      <c r="AP31" s="875" t="s">
        <v>597</v>
      </c>
      <c r="AQ31" s="875"/>
      <c r="AR31" s="875"/>
      <c r="AS31" s="875"/>
      <c r="AT31" s="875"/>
      <c r="AU31" s="875" t="s">
        <v>597</v>
      </c>
      <c r="AV31" s="875"/>
      <c r="AW31" s="875"/>
      <c r="AX31" s="875"/>
      <c r="AY31" s="875"/>
      <c r="AZ31" s="876" t="s">
        <v>597</v>
      </c>
      <c r="BA31" s="876"/>
      <c r="BB31" s="876"/>
      <c r="BC31" s="876"/>
      <c r="BD31" s="876"/>
      <c r="BE31" s="871"/>
      <c r="BF31" s="871"/>
      <c r="BG31" s="871"/>
      <c r="BH31" s="871"/>
      <c r="BI31" s="872"/>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405</v>
      </c>
      <c r="C32" s="798"/>
      <c r="D32" s="798"/>
      <c r="E32" s="798"/>
      <c r="F32" s="798"/>
      <c r="G32" s="798"/>
      <c r="H32" s="798"/>
      <c r="I32" s="798"/>
      <c r="J32" s="798"/>
      <c r="K32" s="798"/>
      <c r="L32" s="798"/>
      <c r="M32" s="798"/>
      <c r="N32" s="798"/>
      <c r="O32" s="798"/>
      <c r="P32" s="799"/>
      <c r="Q32" s="800">
        <v>317</v>
      </c>
      <c r="R32" s="801"/>
      <c r="S32" s="801"/>
      <c r="T32" s="801"/>
      <c r="U32" s="801"/>
      <c r="V32" s="801">
        <v>261</v>
      </c>
      <c r="W32" s="801"/>
      <c r="X32" s="801"/>
      <c r="Y32" s="801"/>
      <c r="Z32" s="801"/>
      <c r="AA32" s="801">
        <v>56</v>
      </c>
      <c r="AB32" s="801"/>
      <c r="AC32" s="801"/>
      <c r="AD32" s="801"/>
      <c r="AE32" s="802"/>
      <c r="AF32" s="803">
        <v>685</v>
      </c>
      <c r="AG32" s="804"/>
      <c r="AH32" s="804"/>
      <c r="AI32" s="804"/>
      <c r="AJ32" s="805"/>
      <c r="AK32" s="877">
        <v>8</v>
      </c>
      <c r="AL32" s="875"/>
      <c r="AM32" s="875"/>
      <c r="AN32" s="875"/>
      <c r="AO32" s="875"/>
      <c r="AP32" s="875">
        <v>1300</v>
      </c>
      <c r="AQ32" s="875"/>
      <c r="AR32" s="875"/>
      <c r="AS32" s="875"/>
      <c r="AT32" s="875"/>
      <c r="AU32" s="875">
        <v>85</v>
      </c>
      <c r="AV32" s="875"/>
      <c r="AW32" s="875"/>
      <c r="AX32" s="875"/>
      <c r="AY32" s="875"/>
      <c r="AZ32" s="876" t="s">
        <v>597</v>
      </c>
      <c r="BA32" s="876"/>
      <c r="BB32" s="876"/>
      <c r="BC32" s="876"/>
      <c r="BD32" s="876"/>
      <c r="BE32" s="871" t="s">
        <v>598</v>
      </c>
      <c r="BF32" s="871"/>
      <c r="BG32" s="871"/>
      <c r="BH32" s="871"/>
      <c r="BI32" s="872"/>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406</v>
      </c>
      <c r="C33" s="798"/>
      <c r="D33" s="798"/>
      <c r="E33" s="798"/>
      <c r="F33" s="798"/>
      <c r="G33" s="798"/>
      <c r="H33" s="798"/>
      <c r="I33" s="798"/>
      <c r="J33" s="798"/>
      <c r="K33" s="798"/>
      <c r="L33" s="798"/>
      <c r="M33" s="798"/>
      <c r="N33" s="798"/>
      <c r="O33" s="798"/>
      <c r="P33" s="799"/>
      <c r="Q33" s="800">
        <v>429</v>
      </c>
      <c r="R33" s="801"/>
      <c r="S33" s="801"/>
      <c r="T33" s="801"/>
      <c r="U33" s="801"/>
      <c r="V33" s="801">
        <v>428</v>
      </c>
      <c r="W33" s="801"/>
      <c r="X33" s="801"/>
      <c r="Y33" s="801"/>
      <c r="Z33" s="801"/>
      <c r="AA33" s="801">
        <v>0</v>
      </c>
      <c r="AB33" s="801"/>
      <c r="AC33" s="801"/>
      <c r="AD33" s="801"/>
      <c r="AE33" s="802"/>
      <c r="AF33" s="803">
        <v>0</v>
      </c>
      <c r="AG33" s="804"/>
      <c r="AH33" s="804"/>
      <c r="AI33" s="804"/>
      <c r="AJ33" s="805"/>
      <c r="AK33" s="873">
        <v>298</v>
      </c>
      <c r="AL33" s="874"/>
      <c r="AM33" s="874"/>
      <c r="AN33" s="874"/>
      <c r="AO33" s="874"/>
      <c r="AP33" s="875">
        <v>2089</v>
      </c>
      <c r="AQ33" s="875"/>
      <c r="AR33" s="875"/>
      <c r="AS33" s="875"/>
      <c r="AT33" s="875"/>
      <c r="AU33" s="875">
        <v>1959</v>
      </c>
      <c r="AV33" s="875"/>
      <c r="AW33" s="875"/>
      <c r="AX33" s="875"/>
      <c r="AY33" s="875"/>
      <c r="AZ33" s="876" t="s">
        <v>597</v>
      </c>
      <c r="BA33" s="876"/>
      <c r="BB33" s="876"/>
      <c r="BC33" s="876"/>
      <c r="BD33" s="876"/>
      <c r="BE33" s="871" t="s">
        <v>599</v>
      </c>
      <c r="BF33" s="871"/>
      <c r="BG33" s="871"/>
      <c r="BH33" s="871"/>
      <c r="BI33" s="872"/>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407</v>
      </c>
      <c r="C34" s="798"/>
      <c r="D34" s="798"/>
      <c r="E34" s="798"/>
      <c r="F34" s="798"/>
      <c r="G34" s="798"/>
      <c r="H34" s="798"/>
      <c r="I34" s="798"/>
      <c r="J34" s="798"/>
      <c r="K34" s="798"/>
      <c r="L34" s="798"/>
      <c r="M34" s="798"/>
      <c r="N34" s="798"/>
      <c r="O34" s="798"/>
      <c r="P34" s="799"/>
      <c r="Q34" s="800">
        <v>61</v>
      </c>
      <c r="R34" s="801"/>
      <c r="S34" s="801"/>
      <c r="T34" s="801"/>
      <c r="U34" s="801"/>
      <c r="V34" s="801">
        <v>61</v>
      </c>
      <c r="W34" s="801"/>
      <c r="X34" s="801"/>
      <c r="Y34" s="801"/>
      <c r="Z34" s="801"/>
      <c r="AA34" s="801">
        <v>0</v>
      </c>
      <c r="AB34" s="801"/>
      <c r="AC34" s="801"/>
      <c r="AD34" s="801"/>
      <c r="AE34" s="802"/>
      <c r="AF34" s="803">
        <v>0</v>
      </c>
      <c r="AG34" s="804"/>
      <c r="AH34" s="804"/>
      <c r="AI34" s="804"/>
      <c r="AJ34" s="805"/>
      <c r="AK34" s="873">
        <v>54</v>
      </c>
      <c r="AL34" s="874"/>
      <c r="AM34" s="874"/>
      <c r="AN34" s="874"/>
      <c r="AO34" s="874"/>
      <c r="AP34" s="875">
        <v>429</v>
      </c>
      <c r="AQ34" s="875"/>
      <c r="AR34" s="875"/>
      <c r="AS34" s="875"/>
      <c r="AT34" s="875"/>
      <c r="AU34" s="875">
        <v>414</v>
      </c>
      <c r="AV34" s="875"/>
      <c r="AW34" s="875"/>
      <c r="AX34" s="875"/>
      <c r="AY34" s="875"/>
      <c r="AZ34" s="876" t="s">
        <v>597</v>
      </c>
      <c r="BA34" s="876"/>
      <c r="BB34" s="876"/>
      <c r="BC34" s="876"/>
      <c r="BD34" s="876"/>
      <c r="BE34" s="871" t="s">
        <v>599</v>
      </c>
      <c r="BF34" s="871"/>
      <c r="BG34" s="871"/>
      <c r="BH34" s="871"/>
      <c r="BI34" s="872"/>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7"/>
      <c r="AL35" s="875"/>
      <c r="AM35" s="875"/>
      <c r="AN35" s="875"/>
      <c r="AO35" s="875"/>
      <c r="AP35" s="875"/>
      <c r="AQ35" s="875"/>
      <c r="AR35" s="875"/>
      <c r="AS35" s="875"/>
      <c r="AT35" s="875"/>
      <c r="AU35" s="875"/>
      <c r="AV35" s="875"/>
      <c r="AW35" s="875"/>
      <c r="AX35" s="875"/>
      <c r="AY35" s="875"/>
      <c r="AZ35" s="876"/>
      <c r="BA35" s="876"/>
      <c r="BB35" s="876"/>
      <c r="BC35" s="876"/>
      <c r="BD35" s="876"/>
      <c r="BE35" s="871"/>
      <c r="BF35" s="871"/>
      <c r="BG35" s="871"/>
      <c r="BH35" s="871"/>
      <c r="BI35" s="872"/>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7"/>
      <c r="AL36" s="875"/>
      <c r="AM36" s="875"/>
      <c r="AN36" s="875"/>
      <c r="AO36" s="875"/>
      <c r="AP36" s="875"/>
      <c r="AQ36" s="875"/>
      <c r="AR36" s="875"/>
      <c r="AS36" s="875"/>
      <c r="AT36" s="875"/>
      <c r="AU36" s="875"/>
      <c r="AV36" s="875"/>
      <c r="AW36" s="875"/>
      <c r="AX36" s="875"/>
      <c r="AY36" s="875"/>
      <c r="AZ36" s="876"/>
      <c r="BA36" s="876"/>
      <c r="BB36" s="876"/>
      <c r="BC36" s="876"/>
      <c r="BD36" s="876"/>
      <c r="BE36" s="871"/>
      <c r="BF36" s="871"/>
      <c r="BG36" s="871"/>
      <c r="BH36" s="871"/>
      <c r="BI36" s="872"/>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7"/>
      <c r="AL37" s="875"/>
      <c r="AM37" s="875"/>
      <c r="AN37" s="875"/>
      <c r="AO37" s="875"/>
      <c r="AP37" s="875"/>
      <c r="AQ37" s="875"/>
      <c r="AR37" s="875"/>
      <c r="AS37" s="875"/>
      <c r="AT37" s="875"/>
      <c r="AU37" s="875"/>
      <c r="AV37" s="875"/>
      <c r="AW37" s="875"/>
      <c r="AX37" s="875"/>
      <c r="AY37" s="875"/>
      <c r="AZ37" s="876"/>
      <c r="BA37" s="876"/>
      <c r="BB37" s="876"/>
      <c r="BC37" s="876"/>
      <c r="BD37" s="876"/>
      <c r="BE37" s="871"/>
      <c r="BF37" s="871"/>
      <c r="BG37" s="871"/>
      <c r="BH37" s="871"/>
      <c r="BI37" s="872"/>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7"/>
      <c r="AL38" s="875"/>
      <c r="AM38" s="875"/>
      <c r="AN38" s="875"/>
      <c r="AO38" s="875"/>
      <c r="AP38" s="875"/>
      <c r="AQ38" s="875"/>
      <c r="AR38" s="875"/>
      <c r="AS38" s="875"/>
      <c r="AT38" s="875"/>
      <c r="AU38" s="875"/>
      <c r="AV38" s="875"/>
      <c r="AW38" s="875"/>
      <c r="AX38" s="875"/>
      <c r="AY38" s="875"/>
      <c r="AZ38" s="876"/>
      <c r="BA38" s="876"/>
      <c r="BB38" s="876"/>
      <c r="BC38" s="876"/>
      <c r="BD38" s="876"/>
      <c r="BE38" s="871"/>
      <c r="BF38" s="871"/>
      <c r="BG38" s="871"/>
      <c r="BH38" s="871"/>
      <c r="BI38" s="872"/>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7"/>
      <c r="AL39" s="875"/>
      <c r="AM39" s="875"/>
      <c r="AN39" s="875"/>
      <c r="AO39" s="875"/>
      <c r="AP39" s="875"/>
      <c r="AQ39" s="875"/>
      <c r="AR39" s="875"/>
      <c r="AS39" s="875"/>
      <c r="AT39" s="875"/>
      <c r="AU39" s="875"/>
      <c r="AV39" s="875"/>
      <c r="AW39" s="875"/>
      <c r="AX39" s="875"/>
      <c r="AY39" s="875"/>
      <c r="AZ39" s="876"/>
      <c r="BA39" s="876"/>
      <c r="BB39" s="876"/>
      <c r="BC39" s="876"/>
      <c r="BD39" s="876"/>
      <c r="BE39" s="871"/>
      <c r="BF39" s="871"/>
      <c r="BG39" s="871"/>
      <c r="BH39" s="871"/>
      <c r="BI39" s="872"/>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7"/>
      <c r="AL40" s="875"/>
      <c r="AM40" s="875"/>
      <c r="AN40" s="875"/>
      <c r="AO40" s="875"/>
      <c r="AP40" s="875"/>
      <c r="AQ40" s="875"/>
      <c r="AR40" s="875"/>
      <c r="AS40" s="875"/>
      <c r="AT40" s="875"/>
      <c r="AU40" s="875"/>
      <c r="AV40" s="875"/>
      <c r="AW40" s="875"/>
      <c r="AX40" s="875"/>
      <c r="AY40" s="875"/>
      <c r="AZ40" s="876"/>
      <c r="BA40" s="876"/>
      <c r="BB40" s="876"/>
      <c r="BC40" s="876"/>
      <c r="BD40" s="876"/>
      <c r="BE40" s="871"/>
      <c r="BF40" s="871"/>
      <c r="BG40" s="871"/>
      <c r="BH40" s="871"/>
      <c r="BI40" s="872"/>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7"/>
      <c r="AL41" s="875"/>
      <c r="AM41" s="875"/>
      <c r="AN41" s="875"/>
      <c r="AO41" s="875"/>
      <c r="AP41" s="875"/>
      <c r="AQ41" s="875"/>
      <c r="AR41" s="875"/>
      <c r="AS41" s="875"/>
      <c r="AT41" s="875"/>
      <c r="AU41" s="875"/>
      <c r="AV41" s="875"/>
      <c r="AW41" s="875"/>
      <c r="AX41" s="875"/>
      <c r="AY41" s="875"/>
      <c r="AZ41" s="876"/>
      <c r="BA41" s="876"/>
      <c r="BB41" s="876"/>
      <c r="BC41" s="876"/>
      <c r="BD41" s="876"/>
      <c r="BE41" s="871"/>
      <c r="BF41" s="871"/>
      <c r="BG41" s="871"/>
      <c r="BH41" s="871"/>
      <c r="BI41" s="872"/>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7"/>
      <c r="AL42" s="875"/>
      <c r="AM42" s="875"/>
      <c r="AN42" s="875"/>
      <c r="AO42" s="875"/>
      <c r="AP42" s="875"/>
      <c r="AQ42" s="875"/>
      <c r="AR42" s="875"/>
      <c r="AS42" s="875"/>
      <c r="AT42" s="875"/>
      <c r="AU42" s="875"/>
      <c r="AV42" s="875"/>
      <c r="AW42" s="875"/>
      <c r="AX42" s="875"/>
      <c r="AY42" s="875"/>
      <c r="AZ42" s="876"/>
      <c r="BA42" s="876"/>
      <c r="BB42" s="876"/>
      <c r="BC42" s="876"/>
      <c r="BD42" s="876"/>
      <c r="BE42" s="871"/>
      <c r="BF42" s="871"/>
      <c r="BG42" s="871"/>
      <c r="BH42" s="871"/>
      <c r="BI42" s="872"/>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7"/>
      <c r="AL43" s="875"/>
      <c r="AM43" s="875"/>
      <c r="AN43" s="875"/>
      <c r="AO43" s="875"/>
      <c r="AP43" s="875"/>
      <c r="AQ43" s="875"/>
      <c r="AR43" s="875"/>
      <c r="AS43" s="875"/>
      <c r="AT43" s="875"/>
      <c r="AU43" s="875"/>
      <c r="AV43" s="875"/>
      <c r="AW43" s="875"/>
      <c r="AX43" s="875"/>
      <c r="AY43" s="875"/>
      <c r="AZ43" s="876"/>
      <c r="BA43" s="876"/>
      <c r="BB43" s="876"/>
      <c r="BC43" s="876"/>
      <c r="BD43" s="876"/>
      <c r="BE43" s="871"/>
      <c r="BF43" s="871"/>
      <c r="BG43" s="871"/>
      <c r="BH43" s="871"/>
      <c r="BI43" s="872"/>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7"/>
      <c r="AL44" s="875"/>
      <c r="AM44" s="875"/>
      <c r="AN44" s="875"/>
      <c r="AO44" s="875"/>
      <c r="AP44" s="875"/>
      <c r="AQ44" s="875"/>
      <c r="AR44" s="875"/>
      <c r="AS44" s="875"/>
      <c r="AT44" s="875"/>
      <c r="AU44" s="875"/>
      <c r="AV44" s="875"/>
      <c r="AW44" s="875"/>
      <c r="AX44" s="875"/>
      <c r="AY44" s="875"/>
      <c r="AZ44" s="876"/>
      <c r="BA44" s="876"/>
      <c r="BB44" s="876"/>
      <c r="BC44" s="876"/>
      <c r="BD44" s="876"/>
      <c r="BE44" s="871"/>
      <c r="BF44" s="871"/>
      <c r="BG44" s="871"/>
      <c r="BH44" s="871"/>
      <c r="BI44" s="872"/>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7"/>
      <c r="AL45" s="875"/>
      <c r="AM45" s="875"/>
      <c r="AN45" s="875"/>
      <c r="AO45" s="875"/>
      <c r="AP45" s="875"/>
      <c r="AQ45" s="875"/>
      <c r="AR45" s="875"/>
      <c r="AS45" s="875"/>
      <c r="AT45" s="875"/>
      <c r="AU45" s="875"/>
      <c r="AV45" s="875"/>
      <c r="AW45" s="875"/>
      <c r="AX45" s="875"/>
      <c r="AY45" s="875"/>
      <c r="AZ45" s="876"/>
      <c r="BA45" s="876"/>
      <c r="BB45" s="876"/>
      <c r="BC45" s="876"/>
      <c r="BD45" s="876"/>
      <c r="BE45" s="871"/>
      <c r="BF45" s="871"/>
      <c r="BG45" s="871"/>
      <c r="BH45" s="871"/>
      <c r="BI45" s="872"/>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7"/>
      <c r="AL46" s="875"/>
      <c r="AM46" s="875"/>
      <c r="AN46" s="875"/>
      <c r="AO46" s="875"/>
      <c r="AP46" s="875"/>
      <c r="AQ46" s="875"/>
      <c r="AR46" s="875"/>
      <c r="AS46" s="875"/>
      <c r="AT46" s="875"/>
      <c r="AU46" s="875"/>
      <c r="AV46" s="875"/>
      <c r="AW46" s="875"/>
      <c r="AX46" s="875"/>
      <c r="AY46" s="875"/>
      <c r="AZ46" s="876"/>
      <c r="BA46" s="876"/>
      <c r="BB46" s="876"/>
      <c r="BC46" s="876"/>
      <c r="BD46" s="876"/>
      <c r="BE46" s="871"/>
      <c r="BF46" s="871"/>
      <c r="BG46" s="871"/>
      <c r="BH46" s="871"/>
      <c r="BI46" s="872"/>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7"/>
      <c r="AL47" s="875"/>
      <c r="AM47" s="875"/>
      <c r="AN47" s="875"/>
      <c r="AO47" s="875"/>
      <c r="AP47" s="875"/>
      <c r="AQ47" s="875"/>
      <c r="AR47" s="875"/>
      <c r="AS47" s="875"/>
      <c r="AT47" s="875"/>
      <c r="AU47" s="875"/>
      <c r="AV47" s="875"/>
      <c r="AW47" s="875"/>
      <c r="AX47" s="875"/>
      <c r="AY47" s="875"/>
      <c r="AZ47" s="876"/>
      <c r="BA47" s="876"/>
      <c r="BB47" s="876"/>
      <c r="BC47" s="876"/>
      <c r="BD47" s="876"/>
      <c r="BE47" s="871"/>
      <c r="BF47" s="871"/>
      <c r="BG47" s="871"/>
      <c r="BH47" s="871"/>
      <c r="BI47" s="872"/>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7"/>
      <c r="AL48" s="875"/>
      <c r="AM48" s="875"/>
      <c r="AN48" s="875"/>
      <c r="AO48" s="875"/>
      <c r="AP48" s="875"/>
      <c r="AQ48" s="875"/>
      <c r="AR48" s="875"/>
      <c r="AS48" s="875"/>
      <c r="AT48" s="875"/>
      <c r="AU48" s="875"/>
      <c r="AV48" s="875"/>
      <c r="AW48" s="875"/>
      <c r="AX48" s="875"/>
      <c r="AY48" s="875"/>
      <c r="AZ48" s="876"/>
      <c r="BA48" s="876"/>
      <c r="BB48" s="876"/>
      <c r="BC48" s="876"/>
      <c r="BD48" s="876"/>
      <c r="BE48" s="871"/>
      <c r="BF48" s="871"/>
      <c r="BG48" s="871"/>
      <c r="BH48" s="871"/>
      <c r="BI48" s="872"/>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7"/>
      <c r="AL49" s="875"/>
      <c r="AM49" s="875"/>
      <c r="AN49" s="875"/>
      <c r="AO49" s="875"/>
      <c r="AP49" s="875"/>
      <c r="AQ49" s="875"/>
      <c r="AR49" s="875"/>
      <c r="AS49" s="875"/>
      <c r="AT49" s="875"/>
      <c r="AU49" s="875"/>
      <c r="AV49" s="875"/>
      <c r="AW49" s="875"/>
      <c r="AX49" s="875"/>
      <c r="AY49" s="875"/>
      <c r="AZ49" s="876"/>
      <c r="BA49" s="876"/>
      <c r="BB49" s="876"/>
      <c r="BC49" s="876"/>
      <c r="BD49" s="876"/>
      <c r="BE49" s="871"/>
      <c r="BF49" s="871"/>
      <c r="BG49" s="871"/>
      <c r="BH49" s="871"/>
      <c r="BI49" s="872"/>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80"/>
      <c r="R50" s="881"/>
      <c r="S50" s="881"/>
      <c r="T50" s="881"/>
      <c r="U50" s="881"/>
      <c r="V50" s="881"/>
      <c r="W50" s="881"/>
      <c r="X50" s="881"/>
      <c r="Y50" s="881"/>
      <c r="Z50" s="881"/>
      <c r="AA50" s="881"/>
      <c r="AB50" s="881"/>
      <c r="AC50" s="881"/>
      <c r="AD50" s="881"/>
      <c r="AE50" s="882"/>
      <c r="AF50" s="803"/>
      <c r="AG50" s="804"/>
      <c r="AH50" s="804"/>
      <c r="AI50" s="804"/>
      <c r="AJ50" s="805"/>
      <c r="AK50" s="883"/>
      <c r="AL50" s="881"/>
      <c r="AM50" s="881"/>
      <c r="AN50" s="881"/>
      <c r="AO50" s="881"/>
      <c r="AP50" s="881"/>
      <c r="AQ50" s="881"/>
      <c r="AR50" s="881"/>
      <c r="AS50" s="881"/>
      <c r="AT50" s="881"/>
      <c r="AU50" s="881"/>
      <c r="AV50" s="881"/>
      <c r="AW50" s="881"/>
      <c r="AX50" s="881"/>
      <c r="AY50" s="881"/>
      <c r="AZ50" s="884"/>
      <c r="BA50" s="884"/>
      <c r="BB50" s="884"/>
      <c r="BC50" s="884"/>
      <c r="BD50" s="884"/>
      <c r="BE50" s="871"/>
      <c r="BF50" s="871"/>
      <c r="BG50" s="871"/>
      <c r="BH50" s="871"/>
      <c r="BI50" s="872"/>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80"/>
      <c r="R51" s="881"/>
      <c r="S51" s="881"/>
      <c r="T51" s="881"/>
      <c r="U51" s="881"/>
      <c r="V51" s="881"/>
      <c r="W51" s="881"/>
      <c r="X51" s="881"/>
      <c r="Y51" s="881"/>
      <c r="Z51" s="881"/>
      <c r="AA51" s="881"/>
      <c r="AB51" s="881"/>
      <c r="AC51" s="881"/>
      <c r="AD51" s="881"/>
      <c r="AE51" s="882"/>
      <c r="AF51" s="803"/>
      <c r="AG51" s="804"/>
      <c r="AH51" s="804"/>
      <c r="AI51" s="804"/>
      <c r="AJ51" s="805"/>
      <c r="AK51" s="883"/>
      <c r="AL51" s="881"/>
      <c r="AM51" s="881"/>
      <c r="AN51" s="881"/>
      <c r="AO51" s="881"/>
      <c r="AP51" s="881"/>
      <c r="AQ51" s="881"/>
      <c r="AR51" s="881"/>
      <c r="AS51" s="881"/>
      <c r="AT51" s="881"/>
      <c r="AU51" s="881"/>
      <c r="AV51" s="881"/>
      <c r="AW51" s="881"/>
      <c r="AX51" s="881"/>
      <c r="AY51" s="881"/>
      <c r="AZ51" s="884"/>
      <c r="BA51" s="884"/>
      <c r="BB51" s="884"/>
      <c r="BC51" s="884"/>
      <c r="BD51" s="884"/>
      <c r="BE51" s="871"/>
      <c r="BF51" s="871"/>
      <c r="BG51" s="871"/>
      <c r="BH51" s="871"/>
      <c r="BI51" s="872"/>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80"/>
      <c r="R52" s="881"/>
      <c r="S52" s="881"/>
      <c r="T52" s="881"/>
      <c r="U52" s="881"/>
      <c r="V52" s="881"/>
      <c r="W52" s="881"/>
      <c r="X52" s="881"/>
      <c r="Y52" s="881"/>
      <c r="Z52" s="881"/>
      <c r="AA52" s="881"/>
      <c r="AB52" s="881"/>
      <c r="AC52" s="881"/>
      <c r="AD52" s="881"/>
      <c r="AE52" s="882"/>
      <c r="AF52" s="803"/>
      <c r="AG52" s="804"/>
      <c r="AH52" s="804"/>
      <c r="AI52" s="804"/>
      <c r="AJ52" s="805"/>
      <c r="AK52" s="883"/>
      <c r="AL52" s="881"/>
      <c r="AM52" s="881"/>
      <c r="AN52" s="881"/>
      <c r="AO52" s="881"/>
      <c r="AP52" s="881"/>
      <c r="AQ52" s="881"/>
      <c r="AR52" s="881"/>
      <c r="AS52" s="881"/>
      <c r="AT52" s="881"/>
      <c r="AU52" s="881"/>
      <c r="AV52" s="881"/>
      <c r="AW52" s="881"/>
      <c r="AX52" s="881"/>
      <c r="AY52" s="881"/>
      <c r="AZ52" s="884"/>
      <c r="BA52" s="884"/>
      <c r="BB52" s="884"/>
      <c r="BC52" s="884"/>
      <c r="BD52" s="884"/>
      <c r="BE52" s="871"/>
      <c r="BF52" s="871"/>
      <c r="BG52" s="871"/>
      <c r="BH52" s="871"/>
      <c r="BI52" s="872"/>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80"/>
      <c r="R53" s="881"/>
      <c r="S53" s="881"/>
      <c r="T53" s="881"/>
      <c r="U53" s="881"/>
      <c r="V53" s="881"/>
      <c r="W53" s="881"/>
      <c r="X53" s="881"/>
      <c r="Y53" s="881"/>
      <c r="Z53" s="881"/>
      <c r="AA53" s="881"/>
      <c r="AB53" s="881"/>
      <c r="AC53" s="881"/>
      <c r="AD53" s="881"/>
      <c r="AE53" s="882"/>
      <c r="AF53" s="803"/>
      <c r="AG53" s="804"/>
      <c r="AH53" s="804"/>
      <c r="AI53" s="804"/>
      <c r="AJ53" s="805"/>
      <c r="AK53" s="883"/>
      <c r="AL53" s="881"/>
      <c r="AM53" s="881"/>
      <c r="AN53" s="881"/>
      <c r="AO53" s="881"/>
      <c r="AP53" s="881"/>
      <c r="AQ53" s="881"/>
      <c r="AR53" s="881"/>
      <c r="AS53" s="881"/>
      <c r="AT53" s="881"/>
      <c r="AU53" s="881"/>
      <c r="AV53" s="881"/>
      <c r="AW53" s="881"/>
      <c r="AX53" s="881"/>
      <c r="AY53" s="881"/>
      <c r="AZ53" s="884"/>
      <c r="BA53" s="884"/>
      <c r="BB53" s="884"/>
      <c r="BC53" s="884"/>
      <c r="BD53" s="884"/>
      <c r="BE53" s="871"/>
      <c r="BF53" s="871"/>
      <c r="BG53" s="871"/>
      <c r="BH53" s="871"/>
      <c r="BI53" s="872"/>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80"/>
      <c r="R54" s="881"/>
      <c r="S54" s="881"/>
      <c r="T54" s="881"/>
      <c r="U54" s="881"/>
      <c r="V54" s="881"/>
      <c r="W54" s="881"/>
      <c r="X54" s="881"/>
      <c r="Y54" s="881"/>
      <c r="Z54" s="881"/>
      <c r="AA54" s="881"/>
      <c r="AB54" s="881"/>
      <c r="AC54" s="881"/>
      <c r="AD54" s="881"/>
      <c r="AE54" s="882"/>
      <c r="AF54" s="803"/>
      <c r="AG54" s="804"/>
      <c r="AH54" s="804"/>
      <c r="AI54" s="804"/>
      <c r="AJ54" s="805"/>
      <c r="AK54" s="883"/>
      <c r="AL54" s="881"/>
      <c r="AM54" s="881"/>
      <c r="AN54" s="881"/>
      <c r="AO54" s="881"/>
      <c r="AP54" s="881"/>
      <c r="AQ54" s="881"/>
      <c r="AR54" s="881"/>
      <c r="AS54" s="881"/>
      <c r="AT54" s="881"/>
      <c r="AU54" s="881"/>
      <c r="AV54" s="881"/>
      <c r="AW54" s="881"/>
      <c r="AX54" s="881"/>
      <c r="AY54" s="881"/>
      <c r="AZ54" s="884"/>
      <c r="BA54" s="884"/>
      <c r="BB54" s="884"/>
      <c r="BC54" s="884"/>
      <c r="BD54" s="884"/>
      <c r="BE54" s="871"/>
      <c r="BF54" s="871"/>
      <c r="BG54" s="871"/>
      <c r="BH54" s="871"/>
      <c r="BI54" s="872"/>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80"/>
      <c r="R55" s="881"/>
      <c r="S55" s="881"/>
      <c r="T55" s="881"/>
      <c r="U55" s="881"/>
      <c r="V55" s="881"/>
      <c r="W55" s="881"/>
      <c r="X55" s="881"/>
      <c r="Y55" s="881"/>
      <c r="Z55" s="881"/>
      <c r="AA55" s="881"/>
      <c r="AB55" s="881"/>
      <c r="AC55" s="881"/>
      <c r="AD55" s="881"/>
      <c r="AE55" s="882"/>
      <c r="AF55" s="803"/>
      <c r="AG55" s="804"/>
      <c r="AH55" s="804"/>
      <c r="AI55" s="804"/>
      <c r="AJ55" s="805"/>
      <c r="AK55" s="883"/>
      <c r="AL55" s="881"/>
      <c r="AM55" s="881"/>
      <c r="AN55" s="881"/>
      <c r="AO55" s="881"/>
      <c r="AP55" s="881"/>
      <c r="AQ55" s="881"/>
      <c r="AR55" s="881"/>
      <c r="AS55" s="881"/>
      <c r="AT55" s="881"/>
      <c r="AU55" s="881"/>
      <c r="AV55" s="881"/>
      <c r="AW55" s="881"/>
      <c r="AX55" s="881"/>
      <c r="AY55" s="881"/>
      <c r="AZ55" s="884"/>
      <c r="BA55" s="884"/>
      <c r="BB55" s="884"/>
      <c r="BC55" s="884"/>
      <c r="BD55" s="884"/>
      <c r="BE55" s="871"/>
      <c r="BF55" s="871"/>
      <c r="BG55" s="871"/>
      <c r="BH55" s="871"/>
      <c r="BI55" s="872"/>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80"/>
      <c r="R56" s="881"/>
      <c r="S56" s="881"/>
      <c r="T56" s="881"/>
      <c r="U56" s="881"/>
      <c r="V56" s="881"/>
      <c r="W56" s="881"/>
      <c r="X56" s="881"/>
      <c r="Y56" s="881"/>
      <c r="Z56" s="881"/>
      <c r="AA56" s="881"/>
      <c r="AB56" s="881"/>
      <c r="AC56" s="881"/>
      <c r="AD56" s="881"/>
      <c r="AE56" s="882"/>
      <c r="AF56" s="803"/>
      <c r="AG56" s="804"/>
      <c r="AH56" s="804"/>
      <c r="AI56" s="804"/>
      <c r="AJ56" s="805"/>
      <c r="AK56" s="883"/>
      <c r="AL56" s="881"/>
      <c r="AM56" s="881"/>
      <c r="AN56" s="881"/>
      <c r="AO56" s="881"/>
      <c r="AP56" s="881"/>
      <c r="AQ56" s="881"/>
      <c r="AR56" s="881"/>
      <c r="AS56" s="881"/>
      <c r="AT56" s="881"/>
      <c r="AU56" s="881"/>
      <c r="AV56" s="881"/>
      <c r="AW56" s="881"/>
      <c r="AX56" s="881"/>
      <c r="AY56" s="881"/>
      <c r="AZ56" s="884"/>
      <c r="BA56" s="884"/>
      <c r="BB56" s="884"/>
      <c r="BC56" s="884"/>
      <c r="BD56" s="884"/>
      <c r="BE56" s="871"/>
      <c r="BF56" s="871"/>
      <c r="BG56" s="871"/>
      <c r="BH56" s="871"/>
      <c r="BI56" s="872"/>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80"/>
      <c r="R57" s="881"/>
      <c r="S57" s="881"/>
      <c r="T57" s="881"/>
      <c r="U57" s="881"/>
      <c r="V57" s="881"/>
      <c r="W57" s="881"/>
      <c r="X57" s="881"/>
      <c r="Y57" s="881"/>
      <c r="Z57" s="881"/>
      <c r="AA57" s="881"/>
      <c r="AB57" s="881"/>
      <c r="AC57" s="881"/>
      <c r="AD57" s="881"/>
      <c r="AE57" s="882"/>
      <c r="AF57" s="803"/>
      <c r="AG57" s="804"/>
      <c r="AH57" s="804"/>
      <c r="AI57" s="804"/>
      <c r="AJ57" s="805"/>
      <c r="AK57" s="883"/>
      <c r="AL57" s="881"/>
      <c r="AM57" s="881"/>
      <c r="AN57" s="881"/>
      <c r="AO57" s="881"/>
      <c r="AP57" s="881"/>
      <c r="AQ57" s="881"/>
      <c r="AR57" s="881"/>
      <c r="AS57" s="881"/>
      <c r="AT57" s="881"/>
      <c r="AU57" s="881"/>
      <c r="AV57" s="881"/>
      <c r="AW57" s="881"/>
      <c r="AX57" s="881"/>
      <c r="AY57" s="881"/>
      <c r="AZ57" s="884"/>
      <c r="BA57" s="884"/>
      <c r="BB57" s="884"/>
      <c r="BC57" s="884"/>
      <c r="BD57" s="884"/>
      <c r="BE57" s="871"/>
      <c r="BF57" s="871"/>
      <c r="BG57" s="871"/>
      <c r="BH57" s="871"/>
      <c r="BI57" s="872"/>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80"/>
      <c r="R58" s="881"/>
      <c r="S58" s="881"/>
      <c r="T58" s="881"/>
      <c r="U58" s="881"/>
      <c r="V58" s="881"/>
      <c r="W58" s="881"/>
      <c r="X58" s="881"/>
      <c r="Y58" s="881"/>
      <c r="Z58" s="881"/>
      <c r="AA58" s="881"/>
      <c r="AB58" s="881"/>
      <c r="AC58" s="881"/>
      <c r="AD58" s="881"/>
      <c r="AE58" s="882"/>
      <c r="AF58" s="803"/>
      <c r="AG58" s="804"/>
      <c r="AH58" s="804"/>
      <c r="AI58" s="804"/>
      <c r="AJ58" s="805"/>
      <c r="AK58" s="883"/>
      <c r="AL58" s="881"/>
      <c r="AM58" s="881"/>
      <c r="AN58" s="881"/>
      <c r="AO58" s="881"/>
      <c r="AP58" s="881"/>
      <c r="AQ58" s="881"/>
      <c r="AR58" s="881"/>
      <c r="AS58" s="881"/>
      <c r="AT58" s="881"/>
      <c r="AU58" s="881"/>
      <c r="AV58" s="881"/>
      <c r="AW58" s="881"/>
      <c r="AX58" s="881"/>
      <c r="AY58" s="881"/>
      <c r="AZ58" s="884"/>
      <c r="BA58" s="884"/>
      <c r="BB58" s="884"/>
      <c r="BC58" s="884"/>
      <c r="BD58" s="884"/>
      <c r="BE58" s="871"/>
      <c r="BF58" s="871"/>
      <c r="BG58" s="871"/>
      <c r="BH58" s="871"/>
      <c r="BI58" s="872"/>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80"/>
      <c r="R59" s="881"/>
      <c r="S59" s="881"/>
      <c r="T59" s="881"/>
      <c r="U59" s="881"/>
      <c r="V59" s="881"/>
      <c r="W59" s="881"/>
      <c r="X59" s="881"/>
      <c r="Y59" s="881"/>
      <c r="Z59" s="881"/>
      <c r="AA59" s="881"/>
      <c r="AB59" s="881"/>
      <c r="AC59" s="881"/>
      <c r="AD59" s="881"/>
      <c r="AE59" s="882"/>
      <c r="AF59" s="803"/>
      <c r="AG59" s="804"/>
      <c r="AH59" s="804"/>
      <c r="AI59" s="804"/>
      <c r="AJ59" s="805"/>
      <c r="AK59" s="883"/>
      <c r="AL59" s="881"/>
      <c r="AM59" s="881"/>
      <c r="AN59" s="881"/>
      <c r="AO59" s="881"/>
      <c r="AP59" s="881"/>
      <c r="AQ59" s="881"/>
      <c r="AR59" s="881"/>
      <c r="AS59" s="881"/>
      <c r="AT59" s="881"/>
      <c r="AU59" s="881"/>
      <c r="AV59" s="881"/>
      <c r="AW59" s="881"/>
      <c r="AX59" s="881"/>
      <c r="AY59" s="881"/>
      <c r="AZ59" s="884"/>
      <c r="BA59" s="884"/>
      <c r="BB59" s="884"/>
      <c r="BC59" s="884"/>
      <c r="BD59" s="884"/>
      <c r="BE59" s="871"/>
      <c r="BF59" s="871"/>
      <c r="BG59" s="871"/>
      <c r="BH59" s="871"/>
      <c r="BI59" s="872"/>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80"/>
      <c r="R60" s="881"/>
      <c r="S60" s="881"/>
      <c r="T60" s="881"/>
      <c r="U60" s="881"/>
      <c r="V60" s="881"/>
      <c r="W60" s="881"/>
      <c r="X60" s="881"/>
      <c r="Y60" s="881"/>
      <c r="Z60" s="881"/>
      <c r="AA60" s="881"/>
      <c r="AB60" s="881"/>
      <c r="AC60" s="881"/>
      <c r="AD60" s="881"/>
      <c r="AE60" s="882"/>
      <c r="AF60" s="803"/>
      <c r="AG60" s="804"/>
      <c r="AH60" s="804"/>
      <c r="AI60" s="804"/>
      <c r="AJ60" s="805"/>
      <c r="AK60" s="883"/>
      <c r="AL60" s="881"/>
      <c r="AM60" s="881"/>
      <c r="AN60" s="881"/>
      <c r="AO60" s="881"/>
      <c r="AP60" s="881"/>
      <c r="AQ60" s="881"/>
      <c r="AR60" s="881"/>
      <c r="AS60" s="881"/>
      <c r="AT60" s="881"/>
      <c r="AU60" s="881"/>
      <c r="AV60" s="881"/>
      <c r="AW60" s="881"/>
      <c r="AX60" s="881"/>
      <c r="AY60" s="881"/>
      <c r="AZ60" s="884"/>
      <c r="BA60" s="884"/>
      <c r="BB60" s="884"/>
      <c r="BC60" s="884"/>
      <c r="BD60" s="884"/>
      <c r="BE60" s="871"/>
      <c r="BF60" s="871"/>
      <c r="BG60" s="871"/>
      <c r="BH60" s="871"/>
      <c r="BI60" s="872"/>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80"/>
      <c r="R61" s="881"/>
      <c r="S61" s="881"/>
      <c r="T61" s="881"/>
      <c r="U61" s="881"/>
      <c r="V61" s="881"/>
      <c r="W61" s="881"/>
      <c r="X61" s="881"/>
      <c r="Y61" s="881"/>
      <c r="Z61" s="881"/>
      <c r="AA61" s="881"/>
      <c r="AB61" s="881"/>
      <c r="AC61" s="881"/>
      <c r="AD61" s="881"/>
      <c r="AE61" s="882"/>
      <c r="AF61" s="803"/>
      <c r="AG61" s="804"/>
      <c r="AH61" s="804"/>
      <c r="AI61" s="804"/>
      <c r="AJ61" s="805"/>
      <c r="AK61" s="883"/>
      <c r="AL61" s="881"/>
      <c r="AM61" s="881"/>
      <c r="AN61" s="881"/>
      <c r="AO61" s="881"/>
      <c r="AP61" s="881"/>
      <c r="AQ61" s="881"/>
      <c r="AR61" s="881"/>
      <c r="AS61" s="881"/>
      <c r="AT61" s="881"/>
      <c r="AU61" s="881"/>
      <c r="AV61" s="881"/>
      <c r="AW61" s="881"/>
      <c r="AX61" s="881"/>
      <c r="AY61" s="881"/>
      <c r="AZ61" s="884"/>
      <c r="BA61" s="884"/>
      <c r="BB61" s="884"/>
      <c r="BC61" s="884"/>
      <c r="BD61" s="884"/>
      <c r="BE61" s="871"/>
      <c r="BF61" s="871"/>
      <c r="BG61" s="871"/>
      <c r="BH61" s="871"/>
      <c r="BI61" s="872"/>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80"/>
      <c r="R62" s="881"/>
      <c r="S62" s="881"/>
      <c r="T62" s="881"/>
      <c r="U62" s="881"/>
      <c r="V62" s="881"/>
      <c r="W62" s="881"/>
      <c r="X62" s="881"/>
      <c r="Y62" s="881"/>
      <c r="Z62" s="881"/>
      <c r="AA62" s="881"/>
      <c r="AB62" s="881"/>
      <c r="AC62" s="881"/>
      <c r="AD62" s="881"/>
      <c r="AE62" s="882"/>
      <c r="AF62" s="803"/>
      <c r="AG62" s="804"/>
      <c r="AH62" s="804"/>
      <c r="AI62" s="804"/>
      <c r="AJ62" s="805"/>
      <c r="AK62" s="883"/>
      <c r="AL62" s="881"/>
      <c r="AM62" s="881"/>
      <c r="AN62" s="881"/>
      <c r="AO62" s="881"/>
      <c r="AP62" s="881"/>
      <c r="AQ62" s="881"/>
      <c r="AR62" s="881"/>
      <c r="AS62" s="881"/>
      <c r="AT62" s="881"/>
      <c r="AU62" s="881"/>
      <c r="AV62" s="881"/>
      <c r="AW62" s="881"/>
      <c r="AX62" s="881"/>
      <c r="AY62" s="881"/>
      <c r="AZ62" s="884"/>
      <c r="BA62" s="884"/>
      <c r="BB62" s="884"/>
      <c r="BC62" s="884"/>
      <c r="BD62" s="884"/>
      <c r="BE62" s="871"/>
      <c r="BF62" s="871"/>
      <c r="BG62" s="871"/>
      <c r="BH62" s="871"/>
      <c r="BI62" s="872"/>
      <c r="BJ62" s="894" t="s">
        <v>408</v>
      </c>
      <c r="BK62" s="849"/>
      <c r="BL62" s="849"/>
      <c r="BM62" s="849"/>
      <c r="BN62" s="850"/>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389</v>
      </c>
      <c r="B63" s="832" t="s">
        <v>409</v>
      </c>
      <c r="C63" s="833"/>
      <c r="D63" s="833"/>
      <c r="E63" s="833"/>
      <c r="F63" s="833"/>
      <c r="G63" s="833"/>
      <c r="H63" s="833"/>
      <c r="I63" s="833"/>
      <c r="J63" s="833"/>
      <c r="K63" s="833"/>
      <c r="L63" s="833"/>
      <c r="M63" s="833"/>
      <c r="N63" s="833"/>
      <c r="O63" s="833"/>
      <c r="P63" s="834"/>
      <c r="Q63" s="885"/>
      <c r="R63" s="886"/>
      <c r="S63" s="886"/>
      <c r="T63" s="886"/>
      <c r="U63" s="886"/>
      <c r="V63" s="886"/>
      <c r="W63" s="886"/>
      <c r="X63" s="886"/>
      <c r="Y63" s="886"/>
      <c r="Z63" s="886"/>
      <c r="AA63" s="886"/>
      <c r="AB63" s="886"/>
      <c r="AC63" s="886"/>
      <c r="AD63" s="886"/>
      <c r="AE63" s="887"/>
      <c r="AF63" s="888">
        <v>838</v>
      </c>
      <c r="AG63" s="889"/>
      <c r="AH63" s="889"/>
      <c r="AI63" s="889"/>
      <c r="AJ63" s="890"/>
      <c r="AK63" s="891"/>
      <c r="AL63" s="892"/>
      <c r="AM63" s="892"/>
      <c r="AN63" s="892"/>
      <c r="AO63" s="893"/>
      <c r="AP63" s="895">
        <f>SUM(AP28:AT62)</f>
        <v>3818</v>
      </c>
      <c r="AQ63" s="889"/>
      <c r="AR63" s="889"/>
      <c r="AS63" s="889"/>
      <c r="AT63" s="896"/>
      <c r="AU63" s="895">
        <f>SUM(AU28:AY62)</f>
        <v>2458</v>
      </c>
      <c r="AV63" s="889"/>
      <c r="AW63" s="889"/>
      <c r="AX63" s="889"/>
      <c r="AY63" s="896"/>
      <c r="AZ63" s="897"/>
      <c r="BA63" s="897"/>
      <c r="BB63" s="897"/>
      <c r="BC63" s="897"/>
      <c r="BD63" s="897"/>
      <c r="BE63" s="898"/>
      <c r="BF63" s="898"/>
      <c r="BG63" s="898"/>
      <c r="BH63" s="898"/>
      <c r="BI63" s="899"/>
      <c r="BJ63" s="888">
        <v>-957</v>
      </c>
      <c r="BK63" s="889"/>
      <c r="BL63" s="889"/>
      <c r="BM63" s="889"/>
      <c r="BN63" s="890"/>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411</v>
      </c>
      <c r="B66" s="783"/>
      <c r="C66" s="783"/>
      <c r="D66" s="783"/>
      <c r="E66" s="783"/>
      <c r="F66" s="783"/>
      <c r="G66" s="783"/>
      <c r="H66" s="783"/>
      <c r="I66" s="783"/>
      <c r="J66" s="783"/>
      <c r="K66" s="783"/>
      <c r="L66" s="783"/>
      <c r="M66" s="783"/>
      <c r="N66" s="783"/>
      <c r="O66" s="783"/>
      <c r="P66" s="784"/>
      <c r="Q66" s="759" t="s">
        <v>412</v>
      </c>
      <c r="R66" s="760"/>
      <c r="S66" s="760"/>
      <c r="T66" s="760"/>
      <c r="U66" s="761"/>
      <c r="V66" s="759" t="s">
        <v>413</v>
      </c>
      <c r="W66" s="760"/>
      <c r="X66" s="760"/>
      <c r="Y66" s="760"/>
      <c r="Z66" s="761"/>
      <c r="AA66" s="759" t="s">
        <v>414</v>
      </c>
      <c r="AB66" s="760"/>
      <c r="AC66" s="760"/>
      <c r="AD66" s="760"/>
      <c r="AE66" s="761"/>
      <c r="AF66" s="900" t="s">
        <v>415</v>
      </c>
      <c r="AG66" s="856"/>
      <c r="AH66" s="856"/>
      <c r="AI66" s="856"/>
      <c r="AJ66" s="901"/>
      <c r="AK66" s="759" t="s">
        <v>416</v>
      </c>
      <c r="AL66" s="783"/>
      <c r="AM66" s="783"/>
      <c r="AN66" s="783"/>
      <c r="AO66" s="784"/>
      <c r="AP66" s="759" t="s">
        <v>398</v>
      </c>
      <c r="AQ66" s="760"/>
      <c r="AR66" s="760"/>
      <c r="AS66" s="760"/>
      <c r="AT66" s="761"/>
      <c r="AU66" s="759" t="s">
        <v>417</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902"/>
      <c r="AG67" s="859"/>
      <c r="AH67" s="859"/>
      <c r="AI67" s="859"/>
      <c r="AJ67" s="903"/>
      <c r="AK67" s="904"/>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6"/>
    </row>
    <row r="68" spans="1:131" s="247" customFormat="1" ht="26.25" customHeight="1" thickTop="1" x14ac:dyDescent="0.15">
      <c r="A68" s="258">
        <v>1</v>
      </c>
      <c r="B68" s="917" t="s">
        <v>575</v>
      </c>
      <c r="C68" s="918"/>
      <c r="D68" s="918"/>
      <c r="E68" s="918"/>
      <c r="F68" s="918"/>
      <c r="G68" s="918"/>
      <c r="H68" s="918"/>
      <c r="I68" s="918"/>
      <c r="J68" s="918"/>
      <c r="K68" s="918"/>
      <c r="L68" s="918"/>
      <c r="M68" s="918"/>
      <c r="N68" s="918"/>
      <c r="O68" s="918"/>
      <c r="P68" s="919"/>
      <c r="Q68" s="920">
        <v>2887</v>
      </c>
      <c r="R68" s="914"/>
      <c r="S68" s="914"/>
      <c r="T68" s="914"/>
      <c r="U68" s="914"/>
      <c r="V68" s="914">
        <v>2865</v>
      </c>
      <c r="W68" s="914"/>
      <c r="X68" s="914"/>
      <c r="Y68" s="914"/>
      <c r="Z68" s="914"/>
      <c r="AA68" s="914">
        <v>22</v>
      </c>
      <c r="AB68" s="914"/>
      <c r="AC68" s="914"/>
      <c r="AD68" s="914"/>
      <c r="AE68" s="914"/>
      <c r="AF68" s="914">
        <v>22</v>
      </c>
      <c r="AG68" s="914"/>
      <c r="AH68" s="914"/>
      <c r="AI68" s="914"/>
      <c r="AJ68" s="914"/>
      <c r="AK68" s="914">
        <v>59</v>
      </c>
      <c r="AL68" s="914"/>
      <c r="AM68" s="914"/>
      <c r="AN68" s="914"/>
      <c r="AO68" s="914"/>
      <c r="AP68" s="914">
        <v>1562</v>
      </c>
      <c r="AQ68" s="914"/>
      <c r="AR68" s="914"/>
      <c r="AS68" s="914"/>
      <c r="AT68" s="914"/>
      <c r="AU68" s="914">
        <v>697</v>
      </c>
      <c r="AV68" s="914"/>
      <c r="AW68" s="914"/>
      <c r="AX68" s="914"/>
      <c r="AY68" s="914"/>
      <c r="AZ68" s="915"/>
      <c r="BA68" s="915"/>
      <c r="BB68" s="915"/>
      <c r="BC68" s="915"/>
      <c r="BD68" s="916"/>
      <c r="BE68" s="265"/>
      <c r="BF68" s="265"/>
      <c r="BG68" s="265"/>
      <c r="BH68" s="265"/>
      <c r="BI68" s="265"/>
      <c r="BJ68" s="265"/>
      <c r="BK68" s="265"/>
      <c r="BL68" s="265"/>
      <c r="BM68" s="265"/>
      <c r="BN68" s="265"/>
      <c r="BO68" s="265"/>
      <c r="BP68" s="265"/>
      <c r="BQ68" s="262">
        <v>62</v>
      </c>
      <c r="BR68" s="267"/>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6"/>
    </row>
    <row r="69" spans="1:131" s="247" customFormat="1" ht="26.25" customHeight="1" x14ac:dyDescent="0.15">
      <c r="A69" s="261">
        <v>2</v>
      </c>
      <c r="B69" s="921" t="s">
        <v>576</v>
      </c>
      <c r="C69" s="922"/>
      <c r="D69" s="922"/>
      <c r="E69" s="922"/>
      <c r="F69" s="922"/>
      <c r="G69" s="922"/>
      <c r="H69" s="922"/>
      <c r="I69" s="922"/>
      <c r="J69" s="922"/>
      <c r="K69" s="922"/>
      <c r="L69" s="922"/>
      <c r="M69" s="922"/>
      <c r="N69" s="922"/>
      <c r="O69" s="922"/>
      <c r="P69" s="923"/>
      <c r="Q69" s="924">
        <v>2143</v>
      </c>
      <c r="R69" s="875"/>
      <c r="S69" s="875"/>
      <c r="T69" s="875"/>
      <c r="U69" s="875"/>
      <c r="V69" s="875">
        <v>2144</v>
      </c>
      <c r="W69" s="875"/>
      <c r="X69" s="875"/>
      <c r="Y69" s="875"/>
      <c r="Z69" s="875"/>
      <c r="AA69" s="875">
        <v>-1</v>
      </c>
      <c r="AB69" s="875"/>
      <c r="AC69" s="875"/>
      <c r="AD69" s="875"/>
      <c r="AE69" s="875"/>
      <c r="AF69" s="875">
        <v>-82</v>
      </c>
      <c r="AG69" s="875"/>
      <c r="AH69" s="875"/>
      <c r="AI69" s="875"/>
      <c r="AJ69" s="875"/>
      <c r="AK69" s="875">
        <v>615</v>
      </c>
      <c r="AL69" s="875"/>
      <c r="AM69" s="875"/>
      <c r="AN69" s="875"/>
      <c r="AO69" s="875"/>
      <c r="AP69" s="875">
        <v>618</v>
      </c>
      <c r="AQ69" s="875"/>
      <c r="AR69" s="875"/>
      <c r="AS69" s="875"/>
      <c r="AT69" s="875"/>
      <c r="AU69" s="875">
        <v>469</v>
      </c>
      <c r="AV69" s="875"/>
      <c r="AW69" s="875"/>
      <c r="AX69" s="875"/>
      <c r="AY69" s="875"/>
      <c r="AZ69" s="925" t="s">
        <v>596</v>
      </c>
      <c r="BA69" s="925"/>
      <c r="BB69" s="925"/>
      <c r="BC69" s="925"/>
      <c r="BD69" s="926"/>
      <c r="BE69" s="265"/>
      <c r="BF69" s="265"/>
      <c r="BG69" s="265"/>
      <c r="BH69" s="265"/>
      <c r="BI69" s="265"/>
      <c r="BJ69" s="265"/>
      <c r="BK69" s="265"/>
      <c r="BL69" s="265"/>
      <c r="BM69" s="265"/>
      <c r="BN69" s="265"/>
      <c r="BO69" s="265"/>
      <c r="BP69" s="265"/>
      <c r="BQ69" s="262">
        <v>63</v>
      </c>
      <c r="BR69" s="267"/>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6"/>
    </row>
    <row r="70" spans="1:131" s="247" customFormat="1" ht="26.25" customHeight="1" x14ac:dyDescent="0.15">
      <c r="A70" s="261">
        <v>3</v>
      </c>
      <c r="B70" s="921" t="s">
        <v>577</v>
      </c>
      <c r="C70" s="922"/>
      <c r="D70" s="922"/>
      <c r="E70" s="922"/>
      <c r="F70" s="922"/>
      <c r="G70" s="922"/>
      <c r="H70" s="922"/>
      <c r="I70" s="922"/>
      <c r="J70" s="922"/>
      <c r="K70" s="922"/>
      <c r="L70" s="922"/>
      <c r="M70" s="922"/>
      <c r="N70" s="922"/>
      <c r="O70" s="922"/>
      <c r="P70" s="923"/>
      <c r="Q70" s="924">
        <v>1326</v>
      </c>
      <c r="R70" s="875"/>
      <c r="S70" s="875"/>
      <c r="T70" s="875"/>
      <c r="U70" s="875"/>
      <c r="V70" s="875">
        <v>1312</v>
      </c>
      <c r="W70" s="875"/>
      <c r="X70" s="875"/>
      <c r="Y70" s="875"/>
      <c r="Z70" s="875"/>
      <c r="AA70" s="875">
        <v>14</v>
      </c>
      <c r="AB70" s="875"/>
      <c r="AC70" s="875"/>
      <c r="AD70" s="875"/>
      <c r="AE70" s="875"/>
      <c r="AF70" s="875">
        <v>14</v>
      </c>
      <c r="AG70" s="875"/>
      <c r="AH70" s="875"/>
      <c r="AI70" s="875"/>
      <c r="AJ70" s="875"/>
      <c r="AK70" s="875">
        <v>100</v>
      </c>
      <c r="AL70" s="875"/>
      <c r="AM70" s="875"/>
      <c r="AN70" s="875"/>
      <c r="AO70" s="875"/>
      <c r="AP70" s="875">
        <v>818</v>
      </c>
      <c r="AQ70" s="875"/>
      <c r="AR70" s="875"/>
      <c r="AS70" s="875"/>
      <c r="AT70" s="875"/>
      <c r="AU70" s="875">
        <v>71</v>
      </c>
      <c r="AV70" s="875"/>
      <c r="AW70" s="875"/>
      <c r="AX70" s="875"/>
      <c r="AY70" s="875"/>
      <c r="AZ70" s="925"/>
      <c r="BA70" s="925"/>
      <c r="BB70" s="925"/>
      <c r="BC70" s="925"/>
      <c r="BD70" s="926"/>
      <c r="BE70" s="265"/>
      <c r="BF70" s="265"/>
      <c r="BG70" s="265"/>
      <c r="BH70" s="265"/>
      <c r="BI70" s="265"/>
      <c r="BJ70" s="265"/>
      <c r="BK70" s="265"/>
      <c r="BL70" s="265"/>
      <c r="BM70" s="265"/>
      <c r="BN70" s="265"/>
      <c r="BO70" s="265"/>
      <c r="BP70" s="265"/>
      <c r="BQ70" s="262">
        <v>64</v>
      </c>
      <c r="BR70" s="267"/>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6"/>
    </row>
    <row r="71" spans="1:131" s="247" customFormat="1" ht="26.25" customHeight="1" x14ac:dyDescent="0.15">
      <c r="A71" s="261">
        <v>4</v>
      </c>
      <c r="B71" s="921" t="s">
        <v>578</v>
      </c>
      <c r="C71" s="922"/>
      <c r="D71" s="922"/>
      <c r="E71" s="922"/>
      <c r="F71" s="922"/>
      <c r="G71" s="922"/>
      <c r="H71" s="922"/>
      <c r="I71" s="922"/>
      <c r="J71" s="922"/>
      <c r="K71" s="922"/>
      <c r="L71" s="922"/>
      <c r="M71" s="922"/>
      <c r="N71" s="922"/>
      <c r="O71" s="922"/>
      <c r="P71" s="923"/>
      <c r="Q71" s="924">
        <v>9725</v>
      </c>
      <c r="R71" s="875"/>
      <c r="S71" s="875"/>
      <c r="T71" s="875"/>
      <c r="U71" s="875"/>
      <c r="V71" s="875">
        <v>8703</v>
      </c>
      <c r="W71" s="875"/>
      <c r="X71" s="875"/>
      <c r="Y71" s="875"/>
      <c r="Z71" s="875"/>
      <c r="AA71" s="875">
        <v>1021</v>
      </c>
      <c r="AB71" s="875"/>
      <c r="AC71" s="875"/>
      <c r="AD71" s="875"/>
      <c r="AE71" s="875"/>
      <c r="AF71" s="875">
        <v>1021</v>
      </c>
      <c r="AG71" s="875"/>
      <c r="AH71" s="875"/>
      <c r="AI71" s="875"/>
      <c r="AJ71" s="875"/>
      <c r="AK71" s="875" t="s">
        <v>600</v>
      </c>
      <c r="AL71" s="875"/>
      <c r="AM71" s="875"/>
      <c r="AN71" s="875"/>
      <c r="AO71" s="875"/>
      <c r="AP71" s="875" t="s">
        <v>597</v>
      </c>
      <c r="AQ71" s="875"/>
      <c r="AR71" s="875"/>
      <c r="AS71" s="875"/>
      <c r="AT71" s="875"/>
      <c r="AU71" s="875" t="s">
        <v>600</v>
      </c>
      <c r="AV71" s="875"/>
      <c r="AW71" s="875"/>
      <c r="AX71" s="875"/>
      <c r="AY71" s="875"/>
      <c r="AZ71" s="925"/>
      <c r="BA71" s="925"/>
      <c r="BB71" s="925"/>
      <c r="BC71" s="925"/>
      <c r="BD71" s="926"/>
      <c r="BE71" s="265"/>
      <c r="BF71" s="265"/>
      <c r="BG71" s="265"/>
      <c r="BH71" s="265"/>
      <c r="BI71" s="265"/>
      <c r="BJ71" s="265"/>
      <c r="BK71" s="265"/>
      <c r="BL71" s="265"/>
      <c r="BM71" s="265"/>
      <c r="BN71" s="265"/>
      <c r="BO71" s="265"/>
      <c r="BP71" s="265"/>
      <c r="BQ71" s="262">
        <v>65</v>
      </c>
      <c r="BR71" s="267"/>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6"/>
    </row>
    <row r="72" spans="1:131" s="247" customFormat="1" ht="26.25" customHeight="1" x14ac:dyDescent="0.15">
      <c r="A72" s="261">
        <v>5</v>
      </c>
      <c r="B72" s="921" t="s">
        <v>579</v>
      </c>
      <c r="C72" s="922"/>
      <c r="D72" s="922"/>
      <c r="E72" s="922"/>
      <c r="F72" s="922"/>
      <c r="G72" s="922"/>
      <c r="H72" s="922"/>
      <c r="I72" s="922"/>
      <c r="J72" s="922"/>
      <c r="K72" s="922"/>
      <c r="L72" s="922"/>
      <c r="M72" s="922"/>
      <c r="N72" s="922"/>
      <c r="O72" s="922"/>
      <c r="P72" s="923"/>
      <c r="Q72" s="924">
        <v>177</v>
      </c>
      <c r="R72" s="875"/>
      <c r="S72" s="875"/>
      <c r="T72" s="875"/>
      <c r="U72" s="875"/>
      <c r="V72" s="875">
        <v>173</v>
      </c>
      <c r="W72" s="875"/>
      <c r="X72" s="875"/>
      <c r="Y72" s="875"/>
      <c r="Z72" s="875"/>
      <c r="AA72" s="875">
        <v>4</v>
      </c>
      <c r="AB72" s="875"/>
      <c r="AC72" s="875"/>
      <c r="AD72" s="875"/>
      <c r="AE72" s="875"/>
      <c r="AF72" s="875">
        <v>4</v>
      </c>
      <c r="AG72" s="875"/>
      <c r="AH72" s="875"/>
      <c r="AI72" s="875"/>
      <c r="AJ72" s="875"/>
      <c r="AK72" s="875">
        <v>24</v>
      </c>
      <c r="AL72" s="875"/>
      <c r="AM72" s="875"/>
      <c r="AN72" s="875"/>
      <c r="AO72" s="875"/>
      <c r="AP72" s="875" t="s">
        <v>597</v>
      </c>
      <c r="AQ72" s="875"/>
      <c r="AR72" s="875"/>
      <c r="AS72" s="875"/>
      <c r="AT72" s="875"/>
      <c r="AU72" s="875" t="s">
        <v>601</v>
      </c>
      <c r="AV72" s="875"/>
      <c r="AW72" s="875"/>
      <c r="AX72" s="875"/>
      <c r="AY72" s="875"/>
      <c r="AZ72" s="925"/>
      <c r="BA72" s="925"/>
      <c r="BB72" s="925"/>
      <c r="BC72" s="925"/>
      <c r="BD72" s="926"/>
      <c r="BE72" s="265"/>
      <c r="BF72" s="265"/>
      <c r="BG72" s="265"/>
      <c r="BH72" s="265"/>
      <c r="BI72" s="265"/>
      <c r="BJ72" s="265"/>
      <c r="BK72" s="265"/>
      <c r="BL72" s="265"/>
      <c r="BM72" s="265"/>
      <c r="BN72" s="265"/>
      <c r="BO72" s="265"/>
      <c r="BP72" s="265"/>
      <c r="BQ72" s="262">
        <v>66</v>
      </c>
      <c r="BR72" s="267"/>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6"/>
    </row>
    <row r="73" spans="1:131" s="247" customFormat="1" ht="26.25" customHeight="1" x14ac:dyDescent="0.15">
      <c r="A73" s="261">
        <v>6</v>
      </c>
      <c r="B73" s="921" t="s">
        <v>580</v>
      </c>
      <c r="C73" s="922"/>
      <c r="D73" s="922"/>
      <c r="E73" s="922"/>
      <c r="F73" s="922"/>
      <c r="G73" s="922"/>
      <c r="H73" s="922"/>
      <c r="I73" s="922"/>
      <c r="J73" s="922"/>
      <c r="K73" s="922"/>
      <c r="L73" s="922"/>
      <c r="M73" s="922"/>
      <c r="N73" s="922"/>
      <c r="O73" s="922"/>
      <c r="P73" s="923"/>
      <c r="Q73" s="924">
        <v>510</v>
      </c>
      <c r="R73" s="875"/>
      <c r="S73" s="875"/>
      <c r="T73" s="875"/>
      <c r="U73" s="875"/>
      <c r="V73" s="875">
        <v>474</v>
      </c>
      <c r="W73" s="875"/>
      <c r="X73" s="875"/>
      <c r="Y73" s="875"/>
      <c r="Z73" s="875"/>
      <c r="AA73" s="875">
        <v>35</v>
      </c>
      <c r="AB73" s="875"/>
      <c r="AC73" s="875"/>
      <c r="AD73" s="875"/>
      <c r="AE73" s="875"/>
      <c r="AF73" s="875">
        <v>35</v>
      </c>
      <c r="AG73" s="875"/>
      <c r="AH73" s="875"/>
      <c r="AI73" s="875"/>
      <c r="AJ73" s="875"/>
      <c r="AK73" s="875">
        <v>24</v>
      </c>
      <c r="AL73" s="875"/>
      <c r="AM73" s="875"/>
      <c r="AN73" s="875"/>
      <c r="AO73" s="875"/>
      <c r="AP73" s="875" t="s">
        <v>600</v>
      </c>
      <c r="AQ73" s="875"/>
      <c r="AR73" s="875"/>
      <c r="AS73" s="875"/>
      <c r="AT73" s="875"/>
      <c r="AU73" s="875" t="s">
        <v>600</v>
      </c>
      <c r="AV73" s="875"/>
      <c r="AW73" s="875"/>
      <c r="AX73" s="875"/>
      <c r="AY73" s="875"/>
      <c r="AZ73" s="925"/>
      <c r="BA73" s="925"/>
      <c r="BB73" s="925"/>
      <c r="BC73" s="925"/>
      <c r="BD73" s="926"/>
      <c r="BE73" s="265"/>
      <c r="BF73" s="265"/>
      <c r="BG73" s="265"/>
      <c r="BH73" s="265"/>
      <c r="BI73" s="265"/>
      <c r="BJ73" s="265"/>
      <c r="BK73" s="265"/>
      <c r="BL73" s="265"/>
      <c r="BM73" s="265"/>
      <c r="BN73" s="265"/>
      <c r="BO73" s="265"/>
      <c r="BP73" s="265"/>
      <c r="BQ73" s="262">
        <v>67</v>
      </c>
      <c r="BR73" s="267"/>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6"/>
    </row>
    <row r="74" spans="1:131" s="247" customFormat="1" ht="26.25" customHeight="1" x14ac:dyDescent="0.15">
      <c r="A74" s="261">
        <v>7</v>
      </c>
      <c r="B74" s="921" t="s">
        <v>581</v>
      </c>
      <c r="C74" s="922"/>
      <c r="D74" s="922"/>
      <c r="E74" s="922"/>
      <c r="F74" s="922"/>
      <c r="G74" s="922"/>
      <c r="H74" s="922"/>
      <c r="I74" s="922"/>
      <c r="J74" s="922"/>
      <c r="K74" s="922"/>
      <c r="L74" s="922"/>
      <c r="M74" s="922"/>
      <c r="N74" s="922"/>
      <c r="O74" s="922"/>
      <c r="P74" s="923"/>
      <c r="Q74" s="924">
        <v>169461</v>
      </c>
      <c r="R74" s="875"/>
      <c r="S74" s="875"/>
      <c r="T74" s="875"/>
      <c r="U74" s="875"/>
      <c r="V74" s="875">
        <v>164687</v>
      </c>
      <c r="W74" s="875"/>
      <c r="X74" s="875"/>
      <c r="Y74" s="875"/>
      <c r="Z74" s="875"/>
      <c r="AA74" s="875">
        <v>4774</v>
      </c>
      <c r="AB74" s="875"/>
      <c r="AC74" s="875"/>
      <c r="AD74" s="875"/>
      <c r="AE74" s="875"/>
      <c r="AF74" s="875">
        <v>4771</v>
      </c>
      <c r="AG74" s="875"/>
      <c r="AH74" s="875"/>
      <c r="AI74" s="875"/>
      <c r="AJ74" s="875"/>
      <c r="AK74" s="875">
        <v>5487</v>
      </c>
      <c r="AL74" s="875"/>
      <c r="AM74" s="875"/>
      <c r="AN74" s="875"/>
      <c r="AO74" s="875"/>
      <c r="AP74" s="875" t="s">
        <v>600</v>
      </c>
      <c r="AQ74" s="875"/>
      <c r="AR74" s="875"/>
      <c r="AS74" s="875"/>
      <c r="AT74" s="875"/>
      <c r="AU74" s="875" t="s">
        <v>597</v>
      </c>
      <c r="AV74" s="875"/>
      <c r="AW74" s="875"/>
      <c r="AX74" s="875"/>
      <c r="AY74" s="875"/>
      <c r="AZ74" s="925"/>
      <c r="BA74" s="925"/>
      <c r="BB74" s="925"/>
      <c r="BC74" s="925"/>
      <c r="BD74" s="926"/>
      <c r="BE74" s="265"/>
      <c r="BF74" s="265"/>
      <c r="BG74" s="265"/>
      <c r="BH74" s="265"/>
      <c r="BI74" s="265"/>
      <c r="BJ74" s="265"/>
      <c r="BK74" s="265"/>
      <c r="BL74" s="265"/>
      <c r="BM74" s="265"/>
      <c r="BN74" s="265"/>
      <c r="BO74" s="265"/>
      <c r="BP74" s="265"/>
      <c r="BQ74" s="262">
        <v>68</v>
      </c>
      <c r="BR74" s="267"/>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6"/>
    </row>
    <row r="75" spans="1:131" s="247" customFormat="1" ht="26.25" customHeight="1" x14ac:dyDescent="0.15">
      <c r="A75" s="261">
        <v>8</v>
      </c>
      <c r="B75" s="921" t="s">
        <v>582</v>
      </c>
      <c r="C75" s="922"/>
      <c r="D75" s="922"/>
      <c r="E75" s="922"/>
      <c r="F75" s="922"/>
      <c r="G75" s="922"/>
      <c r="H75" s="922"/>
      <c r="I75" s="922"/>
      <c r="J75" s="922"/>
      <c r="K75" s="922"/>
      <c r="L75" s="922"/>
      <c r="M75" s="922"/>
      <c r="N75" s="922"/>
      <c r="O75" s="922"/>
      <c r="P75" s="923"/>
      <c r="Q75" s="927">
        <v>887</v>
      </c>
      <c r="R75" s="928"/>
      <c r="S75" s="928"/>
      <c r="T75" s="928"/>
      <c r="U75" s="877"/>
      <c r="V75" s="929">
        <v>870</v>
      </c>
      <c r="W75" s="928"/>
      <c r="X75" s="928"/>
      <c r="Y75" s="928"/>
      <c r="Z75" s="877"/>
      <c r="AA75" s="929">
        <v>17</v>
      </c>
      <c r="AB75" s="928"/>
      <c r="AC75" s="928"/>
      <c r="AD75" s="928"/>
      <c r="AE75" s="877"/>
      <c r="AF75" s="929">
        <v>17</v>
      </c>
      <c r="AG75" s="928"/>
      <c r="AH75" s="928"/>
      <c r="AI75" s="928"/>
      <c r="AJ75" s="877"/>
      <c r="AK75" s="929">
        <v>10</v>
      </c>
      <c r="AL75" s="928"/>
      <c r="AM75" s="928"/>
      <c r="AN75" s="928"/>
      <c r="AO75" s="877"/>
      <c r="AP75" s="929" t="s">
        <v>597</v>
      </c>
      <c r="AQ75" s="928"/>
      <c r="AR75" s="928"/>
      <c r="AS75" s="928"/>
      <c r="AT75" s="877"/>
      <c r="AU75" s="929" t="s">
        <v>597</v>
      </c>
      <c r="AV75" s="928"/>
      <c r="AW75" s="928"/>
      <c r="AX75" s="928"/>
      <c r="AY75" s="877"/>
      <c r="AZ75" s="925"/>
      <c r="BA75" s="925"/>
      <c r="BB75" s="925"/>
      <c r="BC75" s="925"/>
      <c r="BD75" s="926"/>
      <c r="BE75" s="265"/>
      <c r="BF75" s="265"/>
      <c r="BG75" s="265"/>
      <c r="BH75" s="265"/>
      <c r="BI75" s="265"/>
      <c r="BJ75" s="265"/>
      <c r="BK75" s="265"/>
      <c r="BL75" s="265"/>
      <c r="BM75" s="265"/>
      <c r="BN75" s="265"/>
      <c r="BO75" s="265"/>
      <c r="BP75" s="265"/>
      <c r="BQ75" s="262">
        <v>69</v>
      </c>
      <c r="BR75" s="267"/>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6"/>
    </row>
    <row r="76" spans="1:131" s="247" customFormat="1" ht="26.25" customHeight="1" x14ac:dyDescent="0.15">
      <c r="A76" s="261">
        <v>9</v>
      </c>
      <c r="B76" s="921" t="s">
        <v>583</v>
      </c>
      <c r="C76" s="922"/>
      <c r="D76" s="922"/>
      <c r="E76" s="922"/>
      <c r="F76" s="922"/>
      <c r="G76" s="922"/>
      <c r="H76" s="922"/>
      <c r="I76" s="922"/>
      <c r="J76" s="922"/>
      <c r="K76" s="922"/>
      <c r="L76" s="922"/>
      <c r="M76" s="922"/>
      <c r="N76" s="922"/>
      <c r="O76" s="922"/>
      <c r="P76" s="923"/>
      <c r="Q76" s="927">
        <v>116</v>
      </c>
      <c r="R76" s="928"/>
      <c r="S76" s="928"/>
      <c r="T76" s="928"/>
      <c r="U76" s="877"/>
      <c r="V76" s="929">
        <v>72</v>
      </c>
      <c r="W76" s="928"/>
      <c r="X76" s="928"/>
      <c r="Y76" s="928"/>
      <c r="Z76" s="877"/>
      <c r="AA76" s="929">
        <v>44</v>
      </c>
      <c r="AB76" s="928"/>
      <c r="AC76" s="928"/>
      <c r="AD76" s="928"/>
      <c r="AE76" s="877"/>
      <c r="AF76" s="929">
        <v>1019</v>
      </c>
      <c r="AG76" s="928"/>
      <c r="AH76" s="928"/>
      <c r="AI76" s="928"/>
      <c r="AJ76" s="877"/>
      <c r="AK76" s="929">
        <v>10</v>
      </c>
      <c r="AL76" s="928"/>
      <c r="AM76" s="928"/>
      <c r="AN76" s="928"/>
      <c r="AO76" s="877"/>
      <c r="AP76" s="929">
        <v>52</v>
      </c>
      <c r="AQ76" s="928"/>
      <c r="AR76" s="928"/>
      <c r="AS76" s="928"/>
      <c r="AT76" s="877"/>
      <c r="AU76" s="929">
        <v>0</v>
      </c>
      <c r="AV76" s="928"/>
      <c r="AW76" s="928"/>
      <c r="AX76" s="928"/>
      <c r="AY76" s="877"/>
      <c r="AZ76" s="925" t="s">
        <v>596</v>
      </c>
      <c r="BA76" s="925"/>
      <c r="BB76" s="925"/>
      <c r="BC76" s="925"/>
      <c r="BD76" s="926"/>
      <c r="BE76" s="265"/>
      <c r="BF76" s="265"/>
      <c r="BG76" s="265"/>
      <c r="BH76" s="265"/>
      <c r="BI76" s="265"/>
      <c r="BJ76" s="265"/>
      <c r="BK76" s="265"/>
      <c r="BL76" s="265"/>
      <c r="BM76" s="265"/>
      <c r="BN76" s="265"/>
      <c r="BO76" s="265"/>
      <c r="BP76" s="265"/>
      <c r="BQ76" s="262">
        <v>70</v>
      </c>
      <c r="BR76" s="267"/>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6"/>
    </row>
    <row r="77" spans="1:131" s="247" customFormat="1" ht="26.25" customHeight="1" x14ac:dyDescent="0.15">
      <c r="A77" s="261">
        <v>10</v>
      </c>
      <c r="B77" s="921"/>
      <c r="C77" s="922"/>
      <c r="D77" s="922"/>
      <c r="E77" s="922"/>
      <c r="F77" s="922"/>
      <c r="G77" s="922"/>
      <c r="H77" s="922"/>
      <c r="I77" s="922"/>
      <c r="J77" s="922"/>
      <c r="K77" s="922"/>
      <c r="L77" s="922"/>
      <c r="M77" s="922"/>
      <c r="N77" s="922"/>
      <c r="O77" s="922"/>
      <c r="P77" s="923"/>
      <c r="Q77" s="927"/>
      <c r="R77" s="928"/>
      <c r="S77" s="928"/>
      <c r="T77" s="928"/>
      <c r="U77" s="877"/>
      <c r="V77" s="929"/>
      <c r="W77" s="928"/>
      <c r="X77" s="928"/>
      <c r="Y77" s="928"/>
      <c r="Z77" s="877"/>
      <c r="AA77" s="929"/>
      <c r="AB77" s="928"/>
      <c r="AC77" s="928"/>
      <c r="AD77" s="928"/>
      <c r="AE77" s="877"/>
      <c r="AF77" s="929"/>
      <c r="AG77" s="928"/>
      <c r="AH77" s="928"/>
      <c r="AI77" s="928"/>
      <c r="AJ77" s="877"/>
      <c r="AK77" s="929"/>
      <c r="AL77" s="928"/>
      <c r="AM77" s="928"/>
      <c r="AN77" s="928"/>
      <c r="AO77" s="877"/>
      <c r="AP77" s="929"/>
      <c r="AQ77" s="928"/>
      <c r="AR77" s="928"/>
      <c r="AS77" s="928"/>
      <c r="AT77" s="877"/>
      <c r="AU77" s="929"/>
      <c r="AV77" s="928"/>
      <c r="AW77" s="928"/>
      <c r="AX77" s="928"/>
      <c r="AY77" s="877"/>
      <c r="AZ77" s="925"/>
      <c r="BA77" s="925"/>
      <c r="BB77" s="925"/>
      <c r="BC77" s="925"/>
      <c r="BD77" s="926"/>
      <c r="BE77" s="265"/>
      <c r="BF77" s="265"/>
      <c r="BG77" s="265"/>
      <c r="BH77" s="265"/>
      <c r="BI77" s="265"/>
      <c r="BJ77" s="265"/>
      <c r="BK77" s="265"/>
      <c r="BL77" s="265"/>
      <c r="BM77" s="265"/>
      <c r="BN77" s="265"/>
      <c r="BO77" s="265"/>
      <c r="BP77" s="265"/>
      <c r="BQ77" s="262">
        <v>71</v>
      </c>
      <c r="BR77" s="267"/>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6"/>
    </row>
    <row r="78" spans="1:131" s="247" customFormat="1" ht="26.25" customHeight="1" x14ac:dyDescent="0.15">
      <c r="A78" s="261">
        <v>11</v>
      </c>
      <c r="B78" s="921"/>
      <c r="C78" s="922"/>
      <c r="D78" s="922"/>
      <c r="E78" s="922"/>
      <c r="F78" s="922"/>
      <c r="G78" s="922"/>
      <c r="H78" s="922"/>
      <c r="I78" s="922"/>
      <c r="J78" s="922"/>
      <c r="K78" s="922"/>
      <c r="L78" s="922"/>
      <c r="M78" s="922"/>
      <c r="N78" s="922"/>
      <c r="O78" s="922"/>
      <c r="P78" s="923"/>
      <c r="Q78" s="924"/>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5"/>
      <c r="BA78" s="925"/>
      <c r="BB78" s="925"/>
      <c r="BC78" s="925"/>
      <c r="BD78" s="926"/>
      <c r="BE78" s="265"/>
      <c r="BF78" s="265"/>
      <c r="BG78" s="265"/>
      <c r="BH78" s="265"/>
      <c r="BI78" s="265"/>
      <c r="BJ78" s="268"/>
      <c r="BK78" s="268"/>
      <c r="BL78" s="268"/>
      <c r="BM78" s="268"/>
      <c r="BN78" s="268"/>
      <c r="BO78" s="265"/>
      <c r="BP78" s="265"/>
      <c r="BQ78" s="262">
        <v>72</v>
      </c>
      <c r="BR78" s="267"/>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6"/>
    </row>
    <row r="79" spans="1:131" s="247" customFormat="1" ht="26.25" customHeight="1" x14ac:dyDescent="0.15">
      <c r="A79" s="261">
        <v>12</v>
      </c>
      <c r="B79" s="921"/>
      <c r="C79" s="922"/>
      <c r="D79" s="922"/>
      <c r="E79" s="922"/>
      <c r="F79" s="922"/>
      <c r="G79" s="922"/>
      <c r="H79" s="922"/>
      <c r="I79" s="922"/>
      <c r="J79" s="922"/>
      <c r="K79" s="922"/>
      <c r="L79" s="922"/>
      <c r="M79" s="922"/>
      <c r="N79" s="922"/>
      <c r="O79" s="922"/>
      <c r="P79" s="923"/>
      <c r="Q79" s="924"/>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5"/>
      <c r="BA79" s="925"/>
      <c r="BB79" s="925"/>
      <c r="BC79" s="925"/>
      <c r="BD79" s="926"/>
      <c r="BE79" s="265"/>
      <c r="BF79" s="265"/>
      <c r="BG79" s="265"/>
      <c r="BH79" s="265"/>
      <c r="BI79" s="265"/>
      <c r="BJ79" s="268"/>
      <c r="BK79" s="268"/>
      <c r="BL79" s="268"/>
      <c r="BM79" s="268"/>
      <c r="BN79" s="268"/>
      <c r="BO79" s="265"/>
      <c r="BP79" s="265"/>
      <c r="BQ79" s="262">
        <v>73</v>
      </c>
      <c r="BR79" s="267"/>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6"/>
    </row>
    <row r="80" spans="1:131" s="247" customFormat="1" ht="26.25" customHeight="1" x14ac:dyDescent="0.15">
      <c r="A80" s="261">
        <v>13</v>
      </c>
      <c r="B80" s="921"/>
      <c r="C80" s="922"/>
      <c r="D80" s="922"/>
      <c r="E80" s="922"/>
      <c r="F80" s="922"/>
      <c r="G80" s="922"/>
      <c r="H80" s="922"/>
      <c r="I80" s="922"/>
      <c r="J80" s="922"/>
      <c r="K80" s="922"/>
      <c r="L80" s="922"/>
      <c r="M80" s="922"/>
      <c r="N80" s="922"/>
      <c r="O80" s="922"/>
      <c r="P80" s="923"/>
      <c r="Q80" s="924"/>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5"/>
      <c r="BA80" s="925"/>
      <c r="BB80" s="925"/>
      <c r="BC80" s="925"/>
      <c r="BD80" s="926"/>
      <c r="BE80" s="265"/>
      <c r="BF80" s="265"/>
      <c r="BG80" s="265"/>
      <c r="BH80" s="265"/>
      <c r="BI80" s="265"/>
      <c r="BJ80" s="265"/>
      <c r="BK80" s="265"/>
      <c r="BL80" s="265"/>
      <c r="BM80" s="265"/>
      <c r="BN80" s="265"/>
      <c r="BO80" s="265"/>
      <c r="BP80" s="265"/>
      <c r="BQ80" s="262">
        <v>74</v>
      </c>
      <c r="BR80" s="267"/>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6"/>
    </row>
    <row r="81" spans="1:131" s="247" customFormat="1" ht="26.25" customHeight="1" x14ac:dyDescent="0.15">
      <c r="A81" s="261">
        <v>14</v>
      </c>
      <c r="B81" s="921"/>
      <c r="C81" s="922"/>
      <c r="D81" s="922"/>
      <c r="E81" s="922"/>
      <c r="F81" s="922"/>
      <c r="G81" s="922"/>
      <c r="H81" s="922"/>
      <c r="I81" s="922"/>
      <c r="J81" s="922"/>
      <c r="K81" s="922"/>
      <c r="L81" s="922"/>
      <c r="M81" s="922"/>
      <c r="N81" s="922"/>
      <c r="O81" s="922"/>
      <c r="P81" s="923"/>
      <c r="Q81" s="924"/>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5"/>
      <c r="BA81" s="925"/>
      <c r="BB81" s="925"/>
      <c r="BC81" s="925"/>
      <c r="BD81" s="926"/>
      <c r="BE81" s="265"/>
      <c r="BF81" s="265"/>
      <c r="BG81" s="265"/>
      <c r="BH81" s="265"/>
      <c r="BI81" s="265"/>
      <c r="BJ81" s="265"/>
      <c r="BK81" s="265"/>
      <c r="BL81" s="265"/>
      <c r="BM81" s="265"/>
      <c r="BN81" s="265"/>
      <c r="BO81" s="265"/>
      <c r="BP81" s="265"/>
      <c r="BQ81" s="262">
        <v>75</v>
      </c>
      <c r="BR81" s="267"/>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6"/>
    </row>
    <row r="82" spans="1:131" s="247" customFormat="1" ht="26.25" customHeight="1" x14ac:dyDescent="0.15">
      <c r="A82" s="261">
        <v>15</v>
      </c>
      <c r="B82" s="921"/>
      <c r="C82" s="922"/>
      <c r="D82" s="922"/>
      <c r="E82" s="922"/>
      <c r="F82" s="922"/>
      <c r="G82" s="922"/>
      <c r="H82" s="922"/>
      <c r="I82" s="922"/>
      <c r="J82" s="922"/>
      <c r="K82" s="922"/>
      <c r="L82" s="922"/>
      <c r="M82" s="922"/>
      <c r="N82" s="922"/>
      <c r="O82" s="922"/>
      <c r="P82" s="923"/>
      <c r="Q82" s="924"/>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5"/>
      <c r="BA82" s="925"/>
      <c r="BB82" s="925"/>
      <c r="BC82" s="925"/>
      <c r="BD82" s="926"/>
      <c r="BE82" s="265"/>
      <c r="BF82" s="265"/>
      <c r="BG82" s="265"/>
      <c r="BH82" s="265"/>
      <c r="BI82" s="265"/>
      <c r="BJ82" s="265"/>
      <c r="BK82" s="265"/>
      <c r="BL82" s="265"/>
      <c r="BM82" s="265"/>
      <c r="BN82" s="265"/>
      <c r="BO82" s="265"/>
      <c r="BP82" s="265"/>
      <c r="BQ82" s="262">
        <v>76</v>
      </c>
      <c r="BR82" s="267"/>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6"/>
    </row>
    <row r="83" spans="1:131" s="247" customFormat="1" ht="26.25" customHeight="1" x14ac:dyDescent="0.15">
      <c r="A83" s="261">
        <v>16</v>
      </c>
      <c r="B83" s="921"/>
      <c r="C83" s="922"/>
      <c r="D83" s="922"/>
      <c r="E83" s="922"/>
      <c r="F83" s="922"/>
      <c r="G83" s="922"/>
      <c r="H83" s="922"/>
      <c r="I83" s="922"/>
      <c r="J83" s="922"/>
      <c r="K83" s="922"/>
      <c r="L83" s="922"/>
      <c r="M83" s="922"/>
      <c r="N83" s="922"/>
      <c r="O83" s="922"/>
      <c r="P83" s="923"/>
      <c r="Q83" s="924"/>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5"/>
      <c r="BA83" s="925"/>
      <c r="BB83" s="925"/>
      <c r="BC83" s="925"/>
      <c r="BD83" s="926"/>
      <c r="BE83" s="265"/>
      <c r="BF83" s="265"/>
      <c r="BG83" s="265"/>
      <c r="BH83" s="265"/>
      <c r="BI83" s="265"/>
      <c r="BJ83" s="265"/>
      <c r="BK83" s="265"/>
      <c r="BL83" s="265"/>
      <c r="BM83" s="265"/>
      <c r="BN83" s="265"/>
      <c r="BO83" s="265"/>
      <c r="BP83" s="265"/>
      <c r="BQ83" s="262">
        <v>77</v>
      </c>
      <c r="BR83" s="267"/>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6"/>
    </row>
    <row r="84" spans="1:131" s="247" customFormat="1" ht="26.25" customHeight="1" x14ac:dyDescent="0.15">
      <c r="A84" s="261">
        <v>17</v>
      </c>
      <c r="B84" s="921"/>
      <c r="C84" s="922"/>
      <c r="D84" s="922"/>
      <c r="E84" s="922"/>
      <c r="F84" s="922"/>
      <c r="G84" s="922"/>
      <c r="H84" s="922"/>
      <c r="I84" s="922"/>
      <c r="J84" s="922"/>
      <c r="K84" s="922"/>
      <c r="L84" s="922"/>
      <c r="M84" s="922"/>
      <c r="N84" s="922"/>
      <c r="O84" s="922"/>
      <c r="P84" s="923"/>
      <c r="Q84" s="924"/>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5"/>
      <c r="BA84" s="925"/>
      <c r="BB84" s="925"/>
      <c r="BC84" s="925"/>
      <c r="BD84" s="926"/>
      <c r="BE84" s="265"/>
      <c r="BF84" s="265"/>
      <c r="BG84" s="265"/>
      <c r="BH84" s="265"/>
      <c r="BI84" s="265"/>
      <c r="BJ84" s="265"/>
      <c r="BK84" s="265"/>
      <c r="BL84" s="265"/>
      <c r="BM84" s="265"/>
      <c r="BN84" s="265"/>
      <c r="BO84" s="265"/>
      <c r="BP84" s="265"/>
      <c r="BQ84" s="262">
        <v>78</v>
      </c>
      <c r="BR84" s="267"/>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6"/>
    </row>
    <row r="85" spans="1:131" s="247" customFormat="1" ht="26.25" customHeight="1" x14ac:dyDescent="0.15">
      <c r="A85" s="261">
        <v>18</v>
      </c>
      <c r="B85" s="921"/>
      <c r="C85" s="922"/>
      <c r="D85" s="922"/>
      <c r="E85" s="922"/>
      <c r="F85" s="922"/>
      <c r="G85" s="922"/>
      <c r="H85" s="922"/>
      <c r="I85" s="922"/>
      <c r="J85" s="922"/>
      <c r="K85" s="922"/>
      <c r="L85" s="922"/>
      <c r="M85" s="922"/>
      <c r="N85" s="922"/>
      <c r="O85" s="922"/>
      <c r="P85" s="923"/>
      <c r="Q85" s="924"/>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5"/>
      <c r="BA85" s="925"/>
      <c r="BB85" s="925"/>
      <c r="BC85" s="925"/>
      <c r="BD85" s="926"/>
      <c r="BE85" s="265"/>
      <c r="BF85" s="265"/>
      <c r="BG85" s="265"/>
      <c r="BH85" s="265"/>
      <c r="BI85" s="265"/>
      <c r="BJ85" s="265"/>
      <c r="BK85" s="265"/>
      <c r="BL85" s="265"/>
      <c r="BM85" s="265"/>
      <c r="BN85" s="265"/>
      <c r="BO85" s="265"/>
      <c r="BP85" s="265"/>
      <c r="BQ85" s="262">
        <v>79</v>
      </c>
      <c r="BR85" s="267"/>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6"/>
    </row>
    <row r="86" spans="1:131" s="247" customFormat="1" ht="26.25" customHeight="1" x14ac:dyDescent="0.15">
      <c r="A86" s="261">
        <v>19</v>
      </c>
      <c r="B86" s="921"/>
      <c r="C86" s="922"/>
      <c r="D86" s="922"/>
      <c r="E86" s="922"/>
      <c r="F86" s="922"/>
      <c r="G86" s="922"/>
      <c r="H86" s="922"/>
      <c r="I86" s="922"/>
      <c r="J86" s="922"/>
      <c r="K86" s="922"/>
      <c r="L86" s="922"/>
      <c r="M86" s="922"/>
      <c r="N86" s="922"/>
      <c r="O86" s="922"/>
      <c r="P86" s="923"/>
      <c r="Q86" s="924"/>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5"/>
      <c r="BA86" s="925"/>
      <c r="BB86" s="925"/>
      <c r="BC86" s="925"/>
      <c r="BD86" s="926"/>
      <c r="BE86" s="265"/>
      <c r="BF86" s="265"/>
      <c r="BG86" s="265"/>
      <c r="BH86" s="265"/>
      <c r="BI86" s="265"/>
      <c r="BJ86" s="265"/>
      <c r="BK86" s="265"/>
      <c r="BL86" s="265"/>
      <c r="BM86" s="265"/>
      <c r="BN86" s="265"/>
      <c r="BO86" s="265"/>
      <c r="BP86" s="265"/>
      <c r="BQ86" s="262">
        <v>80</v>
      </c>
      <c r="BR86" s="267"/>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6"/>
    </row>
    <row r="87" spans="1:131" s="247" customFormat="1" ht="26.25" customHeight="1" x14ac:dyDescent="0.15">
      <c r="A87" s="269">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5"/>
      <c r="BF87" s="265"/>
      <c r="BG87" s="265"/>
      <c r="BH87" s="265"/>
      <c r="BI87" s="265"/>
      <c r="BJ87" s="265"/>
      <c r="BK87" s="265"/>
      <c r="BL87" s="265"/>
      <c r="BM87" s="265"/>
      <c r="BN87" s="265"/>
      <c r="BO87" s="265"/>
      <c r="BP87" s="265"/>
      <c r="BQ87" s="262">
        <v>81</v>
      </c>
      <c r="BR87" s="267"/>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6"/>
    </row>
    <row r="88" spans="1:131" s="247" customFormat="1" ht="26.25" customHeight="1" thickBot="1" x14ac:dyDescent="0.2">
      <c r="A88" s="264" t="s">
        <v>389</v>
      </c>
      <c r="B88" s="832" t="s">
        <v>418</v>
      </c>
      <c r="C88" s="833"/>
      <c r="D88" s="833"/>
      <c r="E88" s="833"/>
      <c r="F88" s="833"/>
      <c r="G88" s="833"/>
      <c r="H88" s="833"/>
      <c r="I88" s="833"/>
      <c r="J88" s="833"/>
      <c r="K88" s="833"/>
      <c r="L88" s="833"/>
      <c r="M88" s="833"/>
      <c r="N88" s="833"/>
      <c r="O88" s="833"/>
      <c r="P88" s="834"/>
      <c r="Q88" s="885"/>
      <c r="R88" s="886"/>
      <c r="S88" s="886"/>
      <c r="T88" s="886"/>
      <c r="U88" s="886"/>
      <c r="V88" s="886"/>
      <c r="W88" s="886"/>
      <c r="X88" s="886"/>
      <c r="Y88" s="886"/>
      <c r="Z88" s="886"/>
      <c r="AA88" s="886"/>
      <c r="AB88" s="886"/>
      <c r="AC88" s="886"/>
      <c r="AD88" s="886"/>
      <c r="AE88" s="886"/>
      <c r="AF88" s="937">
        <f>SUM(AF68:AJ87)</f>
        <v>6821</v>
      </c>
      <c r="AG88" s="937"/>
      <c r="AH88" s="937"/>
      <c r="AI88" s="937"/>
      <c r="AJ88" s="937"/>
      <c r="AK88" s="938"/>
      <c r="AL88" s="938"/>
      <c r="AM88" s="938"/>
      <c r="AN88" s="938"/>
      <c r="AO88" s="938"/>
      <c r="AP88" s="937">
        <f>SUM(AP68:AT87)</f>
        <v>3050</v>
      </c>
      <c r="AQ88" s="937"/>
      <c r="AR88" s="937"/>
      <c r="AS88" s="937"/>
      <c r="AT88" s="937"/>
      <c r="AU88" s="937">
        <f>SUM(AU68:AY87)</f>
        <v>1237</v>
      </c>
      <c r="AV88" s="937"/>
      <c r="AW88" s="937"/>
      <c r="AX88" s="937"/>
      <c r="AY88" s="937"/>
      <c r="AZ88" s="898"/>
      <c r="BA88" s="898"/>
      <c r="BB88" s="898"/>
      <c r="BC88" s="898"/>
      <c r="BD88" s="899"/>
      <c r="BE88" s="265"/>
      <c r="BF88" s="265"/>
      <c r="BG88" s="265"/>
      <c r="BH88" s="265"/>
      <c r="BI88" s="265"/>
      <c r="BJ88" s="265"/>
      <c r="BK88" s="265"/>
      <c r="BL88" s="265"/>
      <c r="BM88" s="265"/>
      <c r="BN88" s="265"/>
      <c r="BO88" s="265"/>
      <c r="BP88" s="265"/>
      <c r="BQ88" s="262">
        <v>82</v>
      </c>
      <c r="BR88" s="267"/>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419</v>
      </c>
      <c r="BS102" s="833"/>
      <c r="BT102" s="833"/>
      <c r="BU102" s="833"/>
      <c r="BV102" s="833"/>
      <c r="BW102" s="833"/>
      <c r="BX102" s="833"/>
      <c r="BY102" s="833"/>
      <c r="BZ102" s="833"/>
      <c r="CA102" s="833"/>
      <c r="CB102" s="833"/>
      <c r="CC102" s="833"/>
      <c r="CD102" s="833"/>
      <c r="CE102" s="833"/>
      <c r="CF102" s="833"/>
      <c r="CG102" s="834"/>
      <c r="CH102" s="939"/>
      <c r="CI102" s="892"/>
      <c r="CJ102" s="892"/>
      <c r="CK102" s="892"/>
      <c r="CL102" s="940"/>
      <c r="CM102" s="939"/>
      <c r="CN102" s="892"/>
      <c r="CO102" s="892"/>
      <c r="CP102" s="892"/>
      <c r="CQ102" s="940"/>
      <c r="CR102" s="941">
        <v>38</v>
      </c>
      <c r="CS102" s="889"/>
      <c r="CT102" s="889"/>
      <c r="CU102" s="889"/>
      <c r="CV102" s="942"/>
      <c r="CW102" s="941">
        <v>19</v>
      </c>
      <c r="CX102" s="889"/>
      <c r="CY102" s="889"/>
      <c r="CZ102" s="889"/>
      <c r="DA102" s="942"/>
      <c r="DB102" s="941" t="s">
        <v>574</v>
      </c>
      <c r="DC102" s="889"/>
      <c r="DD102" s="889"/>
      <c r="DE102" s="889"/>
      <c r="DF102" s="942"/>
      <c r="DG102" s="941" t="s">
        <v>574</v>
      </c>
      <c r="DH102" s="889"/>
      <c r="DI102" s="889"/>
      <c r="DJ102" s="889"/>
      <c r="DK102" s="942"/>
      <c r="DL102" s="941" t="s">
        <v>574</v>
      </c>
      <c r="DM102" s="889"/>
      <c r="DN102" s="889"/>
      <c r="DO102" s="889"/>
      <c r="DP102" s="942"/>
      <c r="DQ102" s="941" t="s">
        <v>574</v>
      </c>
      <c r="DR102" s="889"/>
      <c r="DS102" s="889"/>
      <c r="DT102" s="889"/>
      <c r="DU102" s="942"/>
      <c r="DV102" s="965"/>
      <c r="DW102" s="966"/>
      <c r="DX102" s="966"/>
      <c r="DY102" s="966"/>
      <c r="DZ102" s="96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8" t="s">
        <v>420</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9" t="s">
        <v>421</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70" t="s">
        <v>424</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425</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6" customFormat="1" ht="26.25" customHeight="1" x14ac:dyDescent="0.15">
      <c r="A109" s="963" t="s">
        <v>426</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427</v>
      </c>
      <c r="AB109" s="944"/>
      <c r="AC109" s="944"/>
      <c r="AD109" s="944"/>
      <c r="AE109" s="945"/>
      <c r="AF109" s="943" t="s">
        <v>308</v>
      </c>
      <c r="AG109" s="944"/>
      <c r="AH109" s="944"/>
      <c r="AI109" s="944"/>
      <c r="AJ109" s="945"/>
      <c r="AK109" s="943" t="s">
        <v>307</v>
      </c>
      <c r="AL109" s="944"/>
      <c r="AM109" s="944"/>
      <c r="AN109" s="944"/>
      <c r="AO109" s="945"/>
      <c r="AP109" s="943" t="s">
        <v>428</v>
      </c>
      <c r="AQ109" s="944"/>
      <c r="AR109" s="944"/>
      <c r="AS109" s="944"/>
      <c r="AT109" s="946"/>
      <c r="AU109" s="963" t="s">
        <v>426</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427</v>
      </c>
      <c r="BR109" s="944"/>
      <c r="BS109" s="944"/>
      <c r="BT109" s="944"/>
      <c r="BU109" s="945"/>
      <c r="BV109" s="943" t="s">
        <v>308</v>
      </c>
      <c r="BW109" s="944"/>
      <c r="BX109" s="944"/>
      <c r="BY109" s="944"/>
      <c r="BZ109" s="945"/>
      <c r="CA109" s="943" t="s">
        <v>307</v>
      </c>
      <c r="CB109" s="944"/>
      <c r="CC109" s="944"/>
      <c r="CD109" s="944"/>
      <c r="CE109" s="945"/>
      <c r="CF109" s="964" t="s">
        <v>428</v>
      </c>
      <c r="CG109" s="964"/>
      <c r="CH109" s="964"/>
      <c r="CI109" s="964"/>
      <c r="CJ109" s="964"/>
      <c r="CK109" s="943" t="s">
        <v>429</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427</v>
      </c>
      <c r="DH109" s="944"/>
      <c r="DI109" s="944"/>
      <c r="DJ109" s="944"/>
      <c r="DK109" s="945"/>
      <c r="DL109" s="943" t="s">
        <v>308</v>
      </c>
      <c r="DM109" s="944"/>
      <c r="DN109" s="944"/>
      <c r="DO109" s="944"/>
      <c r="DP109" s="945"/>
      <c r="DQ109" s="943" t="s">
        <v>307</v>
      </c>
      <c r="DR109" s="944"/>
      <c r="DS109" s="944"/>
      <c r="DT109" s="944"/>
      <c r="DU109" s="945"/>
      <c r="DV109" s="943" t="s">
        <v>428</v>
      </c>
      <c r="DW109" s="944"/>
      <c r="DX109" s="944"/>
      <c r="DY109" s="944"/>
      <c r="DZ109" s="946"/>
    </row>
    <row r="110" spans="1:131" s="246" customFormat="1" ht="26.25" customHeight="1" x14ac:dyDescent="0.15">
      <c r="A110" s="947" t="s">
        <v>430</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888916</v>
      </c>
      <c r="AB110" s="951"/>
      <c r="AC110" s="951"/>
      <c r="AD110" s="951"/>
      <c r="AE110" s="952"/>
      <c r="AF110" s="953">
        <v>944490</v>
      </c>
      <c r="AG110" s="951"/>
      <c r="AH110" s="951"/>
      <c r="AI110" s="951"/>
      <c r="AJ110" s="952"/>
      <c r="AK110" s="953">
        <v>959887</v>
      </c>
      <c r="AL110" s="951"/>
      <c r="AM110" s="951"/>
      <c r="AN110" s="951"/>
      <c r="AO110" s="952"/>
      <c r="AP110" s="954">
        <v>17.8</v>
      </c>
      <c r="AQ110" s="955"/>
      <c r="AR110" s="955"/>
      <c r="AS110" s="955"/>
      <c r="AT110" s="956"/>
      <c r="AU110" s="957" t="s">
        <v>71</v>
      </c>
      <c r="AV110" s="958"/>
      <c r="AW110" s="958"/>
      <c r="AX110" s="958"/>
      <c r="AY110" s="958"/>
      <c r="AZ110" s="999" t="s">
        <v>431</v>
      </c>
      <c r="BA110" s="948"/>
      <c r="BB110" s="948"/>
      <c r="BC110" s="948"/>
      <c r="BD110" s="948"/>
      <c r="BE110" s="948"/>
      <c r="BF110" s="948"/>
      <c r="BG110" s="948"/>
      <c r="BH110" s="948"/>
      <c r="BI110" s="948"/>
      <c r="BJ110" s="948"/>
      <c r="BK110" s="948"/>
      <c r="BL110" s="948"/>
      <c r="BM110" s="948"/>
      <c r="BN110" s="948"/>
      <c r="BO110" s="948"/>
      <c r="BP110" s="949"/>
      <c r="BQ110" s="985">
        <v>7926499</v>
      </c>
      <c r="BR110" s="986"/>
      <c r="BS110" s="986"/>
      <c r="BT110" s="986"/>
      <c r="BU110" s="986"/>
      <c r="BV110" s="986">
        <v>8346534</v>
      </c>
      <c r="BW110" s="986"/>
      <c r="BX110" s="986"/>
      <c r="BY110" s="986"/>
      <c r="BZ110" s="986"/>
      <c r="CA110" s="986">
        <v>8703616</v>
      </c>
      <c r="CB110" s="986"/>
      <c r="CC110" s="986"/>
      <c r="CD110" s="986"/>
      <c r="CE110" s="986"/>
      <c r="CF110" s="1000">
        <v>161</v>
      </c>
      <c r="CG110" s="1001"/>
      <c r="CH110" s="1001"/>
      <c r="CI110" s="1001"/>
      <c r="CJ110" s="1001"/>
      <c r="CK110" s="1002" t="s">
        <v>432</v>
      </c>
      <c r="CL110" s="1003"/>
      <c r="CM110" s="982" t="s">
        <v>433</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135</v>
      </c>
      <c r="DH110" s="986"/>
      <c r="DI110" s="986"/>
      <c r="DJ110" s="986"/>
      <c r="DK110" s="986"/>
      <c r="DL110" s="986" t="s">
        <v>434</v>
      </c>
      <c r="DM110" s="986"/>
      <c r="DN110" s="986"/>
      <c r="DO110" s="986"/>
      <c r="DP110" s="986"/>
      <c r="DQ110" s="986" t="s">
        <v>435</v>
      </c>
      <c r="DR110" s="986"/>
      <c r="DS110" s="986"/>
      <c r="DT110" s="986"/>
      <c r="DU110" s="986"/>
      <c r="DV110" s="987" t="s">
        <v>135</v>
      </c>
      <c r="DW110" s="987"/>
      <c r="DX110" s="987"/>
      <c r="DY110" s="987"/>
      <c r="DZ110" s="988"/>
    </row>
    <row r="111" spans="1:131" s="246" customFormat="1" ht="26.25" customHeight="1" x14ac:dyDescent="0.15">
      <c r="A111" s="989" t="s">
        <v>436</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434</v>
      </c>
      <c r="AB111" s="993"/>
      <c r="AC111" s="993"/>
      <c r="AD111" s="993"/>
      <c r="AE111" s="994"/>
      <c r="AF111" s="995" t="s">
        <v>437</v>
      </c>
      <c r="AG111" s="993"/>
      <c r="AH111" s="993"/>
      <c r="AI111" s="993"/>
      <c r="AJ111" s="994"/>
      <c r="AK111" s="995" t="s">
        <v>434</v>
      </c>
      <c r="AL111" s="993"/>
      <c r="AM111" s="993"/>
      <c r="AN111" s="993"/>
      <c r="AO111" s="994"/>
      <c r="AP111" s="996" t="s">
        <v>434</v>
      </c>
      <c r="AQ111" s="997"/>
      <c r="AR111" s="997"/>
      <c r="AS111" s="997"/>
      <c r="AT111" s="998"/>
      <c r="AU111" s="959"/>
      <c r="AV111" s="960"/>
      <c r="AW111" s="960"/>
      <c r="AX111" s="960"/>
      <c r="AY111" s="960"/>
      <c r="AZ111" s="1008" t="s">
        <v>438</v>
      </c>
      <c r="BA111" s="1009"/>
      <c r="BB111" s="1009"/>
      <c r="BC111" s="1009"/>
      <c r="BD111" s="1009"/>
      <c r="BE111" s="1009"/>
      <c r="BF111" s="1009"/>
      <c r="BG111" s="1009"/>
      <c r="BH111" s="1009"/>
      <c r="BI111" s="1009"/>
      <c r="BJ111" s="1009"/>
      <c r="BK111" s="1009"/>
      <c r="BL111" s="1009"/>
      <c r="BM111" s="1009"/>
      <c r="BN111" s="1009"/>
      <c r="BO111" s="1009"/>
      <c r="BP111" s="1010"/>
      <c r="BQ111" s="978">
        <v>16923</v>
      </c>
      <c r="BR111" s="979"/>
      <c r="BS111" s="979"/>
      <c r="BT111" s="979"/>
      <c r="BU111" s="979"/>
      <c r="BV111" s="979">
        <v>6410</v>
      </c>
      <c r="BW111" s="979"/>
      <c r="BX111" s="979"/>
      <c r="BY111" s="979"/>
      <c r="BZ111" s="979"/>
      <c r="CA111" s="979">
        <v>5070</v>
      </c>
      <c r="CB111" s="979"/>
      <c r="CC111" s="979"/>
      <c r="CD111" s="979"/>
      <c r="CE111" s="979"/>
      <c r="CF111" s="973">
        <v>0.1</v>
      </c>
      <c r="CG111" s="974"/>
      <c r="CH111" s="974"/>
      <c r="CI111" s="974"/>
      <c r="CJ111" s="974"/>
      <c r="CK111" s="1004"/>
      <c r="CL111" s="1005"/>
      <c r="CM111" s="975" t="s">
        <v>439</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434</v>
      </c>
      <c r="DH111" s="979"/>
      <c r="DI111" s="979"/>
      <c r="DJ111" s="979"/>
      <c r="DK111" s="979"/>
      <c r="DL111" s="979" t="s">
        <v>434</v>
      </c>
      <c r="DM111" s="979"/>
      <c r="DN111" s="979"/>
      <c r="DO111" s="979"/>
      <c r="DP111" s="979"/>
      <c r="DQ111" s="979" t="s">
        <v>437</v>
      </c>
      <c r="DR111" s="979"/>
      <c r="DS111" s="979"/>
      <c r="DT111" s="979"/>
      <c r="DU111" s="979"/>
      <c r="DV111" s="980" t="s">
        <v>135</v>
      </c>
      <c r="DW111" s="980"/>
      <c r="DX111" s="980"/>
      <c r="DY111" s="980"/>
      <c r="DZ111" s="981"/>
    </row>
    <row r="112" spans="1:131" s="246" customFormat="1" ht="26.25" customHeight="1" x14ac:dyDescent="0.15">
      <c r="A112" s="1011" t="s">
        <v>440</v>
      </c>
      <c r="B112" s="1012"/>
      <c r="C112" s="1009" t="s">
        <v>441</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434</v>
      </c>
      <c r="AB112" s="1018"/>
      <c r="AC112" s="1018"/>
      <c r="AD112" s="1018"/>
      <c r="AE112" s="1019"/>
      <c r="AF112" s="1020" t="s">
        <v>135</v>
      </c>
      <c r="AG112" s="1018"/>
      <c r="AH112" s="1018"/>
      <c r="AI112" s="1018"/>
      <c r="AJ112" s="1019"/>
      <c r="AK112" s="1020" t="s">
        <v>434</v>
      </c>
      <c r="AL112" s="1018"/>
      <c r="AM112" s="1018"/>
      <c r="AN112" s="1018"/>
      <c r="AO112" s="1019"/>
      <c r="AP112" s="1021" t="s">
        <v>434</v>
      </c>
      <c r="AQ112" s="1022"/>
      <c r="AR112" s="1022"/>
      <c r="AS112" s="1022"/>
      <c r="AT112" s="1023"/>
      <c r="AU112" s="959"/>
      <c r="AV112" s="960"/>
      <c r="AW112" s="960"/>
      <c r="AX112" s="960"/>
      <c r="AY112" s="960"/>
      <c r="AZ112" s="1008" t="s">
        <v>442</v>
      </c>
      <c r="BA112" s="1009"/>
      <c r="BB112" s="1009"/>
      <c r="BC112" s="1009"/>
      <c r="BD112" s="1009"/>
      <c r="BE112" s="1009"/>
      <c r="BF112" s="1009"/>
      <c r="BG112" s="1009"/>
      <c r="BH112" s="1009"/>
      <c r="BI112" s="1009"/>
      <c r="BJ112" s="1009"/>
      <c r="BK112" s="1009"/>
      <c r="BL112" s="1009"/>
      <c r="BM112" s="1009"/>
      <c r="BN112" s="1009"/>
      <c r="BO112" s="1009"/>
      <c r="BP112" s="1010"/>
      <c r="BQ112" s="978">
        <v>2440727</v>
      </c>
      <c r="BR112" s="979"/>
      <c r="BS112" s="979"/>
      <c r="BT112" s="979"/>
      <c r="BU112" s="979"/>
      <c r="BV112" s="979">
        <v>2438010</v>
      </c>
      <c r="BW112" s="979"/>
      <c r="BX112" s="979"/>
      <c r="BY112" s="979"/>
      <c r="BZ112" s="979"/>
      <c r="CA112" s="979">
        <v>2457453</v>
      </c>
      <c r="CB112" s="979"/>
      <c r="CC112" s="979"/>
      <c r="CD112" s="979"/>
      <c r="CE112" s="979"/>
      <c r="CF112" s="973">
        <v>45.5</v>
      </c>
      <c r="CG112" s="974"/>
      <c r="CH112" s="974"/>
      <c r="CI112" s="974"/>
      <c r="CJ112" s="974"/>
      <c r="CK112" s="1004"/>
      <c r="CL112" s="1005"/>
      <c r="CM112" s="975" t="s">
        <v>443</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435</v>
      </c>
      <c r="DH112" s="979"/>
      <c r="DI112" s="979"/>
      <c r="DJ112" s="979"/>
      <c r="DK112" s="979"/>
      <c r="DL112" s="979" t="s">
        <v>435</v>
      </c>
      <c r="DM112" s="979"/>
      <c r="DN112" s="979"/>
      <c r="DO112" s="979"/>
      <c r="DP112" s="979"/>
      <c r="DQ112" s="979" t="s">
        <v>434</v>
      </c>
      <c r="DR112" s="979"/>
      <c r="DS112" s="979"/>
      <c r="DT112" s="979"/>
      <c r="DU112" s="979"/>
      <c r="DV112" s="980" t="s">
        <v>437</v>
      </c>
      <c r="DW112" s="980"/>
      <c r="DX112" s="980"/>
      <c r="DY112" s="980"/>
      <c r="DZ112" s="981"/>
    </row>
    <row r="113" spans="1:130" s="246" customFormat="1" ht="26.25" customHeight="1" x14ac:dyDescent="0.15">
      <c r="A113" s="1013"/>
      <c r="B113" s="1014"/>
      <c r="C113" s="1009" t="s">
        <v>444</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227146</v>
      </c>
      <c r="AB113" s="993"/>
      <c r="AC113" s="993"/>
      <c r="AD113" s="993"/>
      <c r="AE113" s="994"/>
      <c r="AF113" s="995">
        <v>275134</v>
      </c>
      <c r="AG113" s="993"/>
      <c r="AH113" s="993"/>
      <c r="AI113" s="993"/>
      <c r="AJ113" s="994"/>
      <c r="AK113" s="995">
        <v>251595</v>
      </c>
      <c r="AL113" s="993"/>
      <c r="AM113" s="993"/>
      <c r="AN113" s="993"/>
      <c r="AO113" s="994"/>
      <c r="AP113" s="996">
        <v>4.7</v>
      </c>
      <c r="AQ113" s="997"/>
      <c r="AR113" s="997"/>
      <c r="AS113" s="997"/>
      <c r="AT113" s="998"/>
      <c r="AU113" s="959"/>
      <c r="AV113" s="960"/>
      <c r="AW113" s="960"/>
      <c r="AX113" s="960"/>
      <c r="AY113" s="960"/>
      <c r="AZ113" s="1008" t="s">
        <v>445</v>
      </c>
      <c r="BA113" s="1009"/>
      <c r="BB113" s="1009"/>
      <c r="BC113" s="1009"/>
      <c r="BD113" s="1009"/>
      <c r="BE113" s="1009"/>
      <c r="BF113" s="1009"/>
      <c r="BG113" s="1009"/>
      <c r="BH113" s="1009"/>
      <c r="BI113" s="1009"/>
      <c r="BJ113" s="1009"/>
      <c r="BK113" s="1009"/>
      <c r="BL113" s="1009"/>
      <c r="BM113" s="1009"/>
      <c r="BN113" s="1009"/>
      <c r="BO113" s="1009"/>
      <c r="BP113" s="1010"/>
      <c r="BQ113" s="978">
        <v>1350066</v>
      </c>
      <c r="BR113" s="979"/>
      <c r="BS113" s="979"/>
      <c r="BT113" s="979"/>
      <c r="BU113" s="979"/>
      <c r="BV113" s="979">
        <v>1296842</v>
      </c>
      <c r="BW113" s="979"/>
      <c r="BX113" s="979"/>
      <c r="BY113" s="979"/>
      <c r="BZ113" s="979"/>
      <c r="CA113" s="979">
        <v>1236923</v>
      </c>
      <c r="CB113" s="979"/>
      <c r="CC113" s="979"/>
      <c r="CD113" s="979"/>
      <c r="CE113" s="979"/>
      <c r="CF113" s="973">
        <v>22.9</v>
      </c>
      <c r="CG113" s="974"/>
      <c r="CH113" s="974"/>
      <c r="CI113" s="974"/>
      <c r="CJ113" s="974"/>
      <c r="CK113" s="1004"/>
      <c r="CL113" s="1005"/>
      <c r="CM113" s="975" t="s">
        <v>446</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135</v>
      </c>
      <c r="DH113" s="1018"/>
      <c r="DI113" s="1018"/>
      <c r="DJ113" s="1018"/>
      <c r="DK113" s="1019"/>
      <c r="DL113" s="1020" t="s">
        <v>135</v>
      </c>
      <c r="DM113" s="1018"/>
      <c r="DN113" s="1018"/>
      <c r="DO113" s="1018"/>
      <c r="DP113" s="1019"/>
      <c r="DQ113" s="1020" t="s">
        <v>135</v>
      </c>
      <c r="DR113" s="1018"/>
      <c r="DS113" s="1018"/>
      <c r="DT113" s="1018"/>
      <c r="DU113" s="1019"/>
      <c r="DV113" s="1021" t="s">
        <v>135</v>
      </c>
      <c r="DW113" s="1022"/>
      <c r="DX113" s="1022"/>
      <c r="DY113" s="1022"/>
      <c r="DZ113" s="1023"/>
    </row>
    <row r="114" spans="1:130" s="246" customFormat="1" ht="26.25" customHeight="1" x14ac:dyDescent="0.15">
      <c r="A114" s="1013"/>
      <c r="B114" s="1014"/>
      <c r="C114" s="1009" t="s">
        <v>447</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212426</v>
      </c>
      <c r="AB114" s="1018"/>
      <c r="AC114" s="1018"/>
      <c r="AD114" s="1018"/>
      <c r="AE114" s="1019"/>
      <c r="AF114" s="1020">
        <v>240347</v>
      </c>
      <c r="AG114" s="1018"/>
      <c r="AH114" s="1018"/>
      <c r="AI114" s="1018"/>
      <c r="AJ114" s="1019"/>
      <c r="AK114" s="1020">
        <v>206829</v>
      </c>
      <c r="AL114" s="1018"/>
      <c r="AM114" s="1018"/>
      <c r="AN114" s="1018"/>
      <c r="AO114" s="1019"/>
      <c r="AP114" s="1021">
        <v>3.8</v>
      </c>
      <c r="AQ114" s="1022"/>
      <c r="AR114" s="1022"/>
      <c r="AS114" s="1022"/>
      <c r="AT114" s="1023"/>
      <c r="AU114" s="959"/>
      <c r="AV114" s="960"/>
      <c r="AW114" s="960"/>
      <c r="AX114" s="960"/>
      <c r="AY114" s="960"/>
      <c r="AZ114" s="1008" t="s">
        <v>448</v>
      </c>
      <c r="BA114" s="1009"/>
      <c r="BB114" s="1009"/>
      <c r="BC114" s="1009"/>
      <c r="BD114" s="1009"/>
      <c r="BE114" s="1009"/>
      <c r="BF114" s="1009"/>
      <c r="BG114" s="1009"/>
      <c r="BH114" s="1009"/>
      <c r="BI114" s="1009"/>
      <c r="BJ114" s="1009"/>
      <c r="BK114" s="1009"/>
      <c r="BL114" s="1009"/>
      <c r="BM114" s="1009"/>
      <c r="BN114" s="1009"/>
      <c r="BO114" s="1009"/>
      <c r="BP114" s="1010"/>
      <c r="BQ114" s="978">
        <v>1212224</v>
      </c>
      <c r="BR114" s="979"/>
      <c r="BS114" s="979"/>
      <c r="BT114" s="979"/>
      <c r="BU114" s="979"/>
      <c r="BV114" s="979">
        <v>1122077</v>
      </c>
      <c r="BW114" s="979"/>
      <c r="BX114" s="979"/>
      <c r="BY114" s="979"/>
      <c r="BZ114" s="979"/>
      <c r="CA114" s="979">
        <v>1108223</v>
      </c>
      <c r="CB114" s="979"/>
      <c r="CC114" s="979"/>
      <c r="CD114" s="979"/>
      <c r="CE114" s="979"/>
      <c r="CF114" s="973">
        <v>20.5</v>
      </c>
      <c r="CG114" s="974"/>
      <c r="CH114" s="974"/>
      <c r="CI114" s="974"/>
      <c r="CJ114" s="974"/>
      <c r="CK114" s="1004"/>
      <c r="CL114" s="1005"/>
      <c r="CM114" s="975" t="s">
        <v>449</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v>9173</v>
      </c>
      <c r="DH114" s="1018"/>
      <c r="DI114" s="1018"/>
      <c r="DJ114" s="1018"/>
      <c r="DK114" s="1019"/>
      <c r="DL114" s="1020" t="s">
        <v>434</v>
      </c>
      <c r="DM114" s="1018"/>
      <c r="DN114" s="1018"/>
      <c r="DO114" s="1018"/>
      <c r="DP114" s="1019"/>
      <c r="DQ114" s="1020" t="s">
        <v>434</v>
      </c>
      <c r="DR114" s="1018"/>
      <c r="DS114" s="1018"/>
      <c r="DT114" s="1018"/>
      <c r="DU114" s="1019"/>
      <c r="DV114" s="1021" t="s">
        <v>135</v>
      </c>
      <c r="DW114" s="1022"/>
      <c r="DX114" s="1022"/>
      <c r="DY114" s="1022"/>
      <c r="DZ114" s="1023"/>
    </row>
    <row r="115" spans="1:130" s="246" customFormat="1" ht="26.25" customHeight="1" x14ac:dyDescent="0.15">
      <c r="A115" s="1013"/>
      <c r="B115" s="1014"/>
      <c r="C115" s="1009" t="s">
        <v>450</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v>10690</v>
      </c>
      <c r="AB115" s="993"/>
      <c r="AC115" s="993"/>
      <c r="AD115" s="993"/>
      <c r="AE115" s="994"/>
      <c r="AF115" s="995">
        <v>10669</v>
      </c>
      <c r="AG115" s="993"/>
      <c r="AH115" s="993"/>
      <c r="AI115" s="993"/>
      <c r="AJ115" s="994"/>
      <c r="AK115" s="995">
        <v>1467</v>
      </c>
      <c r="AL115" s="993"/>
      <c r="AM115" s="993"/>
      <c r="AN115" s="993"/>
      <c r="AO115" s="994"/>
      <c r="AP115" s="996">
        <v>0</v>
      </c>
      <c r="AQ115" s="997"/>
      <c r="AR115" s="997"/>
      <c r="AS115" s="997"/>
      <c r="AT115" s="998"/>
      <c r="AU115" s="959"/>
      <c r="AV115" s="960"/>
      <c r="AW115" s="960"/>
      <c r="AX115" s="960"/>
      <c r="AY115" s="960"/>
      <c r="AZ115" s="1008" t="s">
        <v>451</v>
      </c>
      <c r="BA115" s="1009"/>
      <c r="BB115" s="1009"/>
      <c r="BC115" s="1009"/>
      <c r="BD115" s="1009"/>
      <c r="BE115" s="1009"/>
      <c r="BF115" s="1009"/>
      <c r="BG115" s="1009"/>
      <c r="BH115" s="1009"/>
      <c r="BI115" s="1009"/>
      <c r="BJ115" s="1009"/>
      <c r="BK115" s="1009"/>
      <c r="BL115" s="1009"/>
      <c r="BM115" s="1009"/>
      <c r="BN115" s="1009"/>
      <c r="BO115" s="1009"/>
      <c r="BP115" s="1010"/>
      <c r="BQ115" s="978" t="s">
        <v>135</v>
      </c>
      <c r="BR115" s="979"/>
      <c r="BS115" s="979"/>
      <c r="BT115" s="979"/>
      <c r="BU115" s="979"/>
      <c r="BV115" s="979" t="s">
        <v>135</v>
      </c>
      <c r="BW115" s="979"/>
      <c r="BX115" s="979"/>
      <c r="BY115" s="979"/>
      <c r="BZ115" s="979"/>
      <c r="CA115" s="979" t="s">
        <v>135</v>
      </c>
      <c r="CB115" s="979"/>
      <c r="CC115" s="979"/>
      <c r="CD115" s="979"/>
      <c r="CE115" s="979"/>
      <c r="CF115" s="973" t="s">
        <v>135</v>
      </c>
      <c r="CG115" s="974"/>
      <c r="CH115" s="974"/>
      <c r="CI115" s="974"/>
      <c r="CJ115" s="974"/>
      <c r="CK115" s="1004"/>
      <c r="CL115" s="1005"/>
      <c r="CM115" s="1008" t="s">
        <v>452</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135</v>
      </c>
      <c r="DH115" s="1018"/>
      <c r="DI115" s="1018"/>
      <c r="DJ115" s="1018"/>
      <c r="DK115" s="1019"/>
      <c r="DL115" s="1020" t="s">
        <v>135</v>
      </c>
      <c r="DM115" s="1018"/>
      <c r="DN115" s="1018"/>
      <c r="DO115" s="1018"/>
      <c r="DP115" s="1019"/>
      <c r="DQ115" s="1020" t="s">
        <v>135</v>
      </c>
      <c r="DR115" s="1018"/>
      <c r="DS115" s="1018"/>
      <c r="DT115" s="1018"/>
      <c r="DU115" s="1019"/>
      <c r="DV115" s="1021" t="s">
        <v>434</v>
      </c>
      <c r="DW115" s="1022"/>
      <c r="DX115" s="1022"/>
      <c r="DY115" s="1022"/>
      <c r="DZ115" s="1023"/>
    </row>
    <row r="116" spans="1:130" s="246" customFormat="1" ht="26.25" customHeight="1" x14ac:dyDescent="0.15">
      <c r="A116" s="1015"/>
      <c r="B116" s="1016"/>
      <c r="C116" s="1024" t="s">
        <v>453</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v>13</v>
      </c>
      <c r="AB116" s="1018"/>
      <c r="AC116" s="1018"/>
      <c r="AD116" s="1018"/>
      <c r="AE116" s="1019"/>
      <c r="AF116" s="1020">
        <v>20</v>
      </c>
      <c r="AG116" s="1018"/>
      <c r="AH116" s="1018"/>
      <c r="AI116" s="1018"/>
      <c r="AJ116" s="1019"/>
      <c r="AK116" s="1020">
        <v>31</v>
      </c>
      <c r="AL116" s="1018"/>
      <c r="AM116" s="1018"/>
      <c r="AN116" s="1018"/>
      <c r="AO116" s="1019"/>
      <c r="AP116" s="1021">
        <v>0</v>
      </c>
      <c r="AQ116" s="1022"/>
      <c r="AR116" s="1022"/>
      <c r="AS116" s="1022"/>
      <c r="AT116" s="1023"/>
      <c r="AU116" s="959"/>
      <c r="AV116" s="960"/>
      <c r="AW116" s="960"/>
      <c r="AX116" s="960"/>
      <c r="AY116" s="960"/>
      <c r="AZ116" s="1026" t="s">
        <v>454</v>
      </c>
      <c r="BA116" s="1027"/>
      <c r="BB116" s="1027"/>
      <c r="BC116" s="1027"/>
      <c r="BD116" s="1027"/>
      <c r="BE116" s="1027"/>
      <c r="BF116" s="1027"/>
      <c r="BG116" s="1027"/>
      <c r="BH116" s="1027"/>
      <c r="BI116" s="1027"/>
      <c r="BJ116" s="1027"/>
      <c r="BK116" s="1027"/>
      <c r="BL116" s="1027"/>
      <c r="BM116" s="1027"/>
      <c r="BN116" s="1027"/>
      <c r="BO116" s="1027"/>
      <c r="BP116" s="1028"/>
      <c r="BQ116" s="978" t="s">
        <v>135</v>
      </c>
      <c r="BR116" s="979"/>
      <c r="BS116" s="979"/>
      <c r="BT116" s="979"/>
      <c r="BU116" s="979"/>
      <c r="BV116" s="979" t="s">
        <v>434</v>
      </c>
      <c r="BW116" s="979"/>
      <c r="BX116" s="979"/>
      <c r="BY116" s="979"/>
      <c r="BZ116" s="979"/>
      <c r="CA116" s="979" t="s">
        <v>434</v>
      </c>
      <c r="CB116" s="979"/>
      <c r="CC116" s="979"/>
      <c r="CD116" s="979"/>
      <c r="CE116" s="979"/>
      <c r="CF116" s="973" t="s">
        <v>135</v>
      </c>
      <c r="CG116" s="974"/>
      <c r="CH116" s="974"/>
      <c r="CI116" s="974"/>
      <c r="CJ116" s="974"/>
      <c r="CK116" s="1004"/>
      <c r="CL116" s="1005"/>
      <c r="CM116" s="975" t="s">
        <v>455</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v>7750</v>
      </c>
      <c r="DH116" s="1018"/>
      <c r="DI116" s="1018"/>
      <c r="DJ116" s="1018"/>
      <c r="DK116" s="1019"/>
      <c r="DL116" s="1020">
        <v>6410</v>
      </c>
      <c r="DM116" s="1018"/>
      <c r="DN116" s="1018"/>
      <c r="DO116" s="1018"/>
      <c r="DP116" s="1019"/>
      <c r="DQ116" s="1020">
        <v>5070</v>
      </c>
      <c r="DR116" s="1018"/>
      <c r="DS116" s="1018"/>
      <c r="DT116" s="1018"/>
      <c r="DU116" s="1019"/>
      <c r="DV116" s="1021">
        <v>0.1</v>
      </c>
      <c r="DW116" s="1022"/>
      <c r="DX116" s="1022"/>
      <c r="DY116" s="1022"/>
      <c r="DZ116" s="1023"/>
    </row>
    <row r="117" spans="1:130" s="246" customFormat="1" ht="26.25" customHeight="1" x14ac:dyDescent="0.15">
      <c r="A117" s="963" t="s">
        <v>188</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456</v>
      </c>
      <c r="Z117" s="945"/>
      <c r="AA117" s="1035">
        <v>1339191</v>
      </c>
      <c r="AB117" s="1036"/>
      <c r="AC117" s="1036"/>
      <c r="AD117" s="1036"/>
      <c r="AE117" s="1037"/>
      <c r="AF117" s="1038">
        <v>1470660</v>
      </c>
      <c r="AG117" s="1036"/>
      <c r="AH117" s="1036"/>
      <c r="AI117" s="1036"/>
      <c r="AJ117" s="1037"/>
      <c r="AK117" s="1038">
        <v>1419809</v>
      </c>
      <c r="AL117" s="1036"/>
      <c r="AM117" s="1036"/>
      <c r="AN117" s="1036"/>
      <c r="AO117" s="1037"/>
      <c r="AP117" s="1039"/>
      <c r="AQ117" s="1040"/>
      <c r="AR117" s="1040"/>
      <c r="AS117" s="1040"/>
      <c r="AT117" s="1041"/>
      <c r="AU117" s="959"/>
      <c r="AV117" s="960"/>
      <c r="AW117" s="960"/>
      <c r="AX117" s="960"/>
      <c r="AY117" s="960"/>
      <c r="AZ117" s="1026" t="s">
        <v>457</v>
      </c>
      <c r="BA117" s="1027"/>
      <c r="BB117" s="1027"/>
      <c r="BC117" s="1027"/>
      <c r="BD117" s="1027"/>
      <c r="BE117" s="1027"/>
      <c r="BF117" s="1027"/>
      <c r="BG117" s="1027"/>
      <c r="BH117" s="1027"/>
      <c r="BI117" s="1027"/>
      <c r="BJ117" s="1027"/>
      <c r="BK117" s="1027"/>
      <c r="BL117" s="1027"/>
      <c r="BM117" s="1027"/>
      <c r="BN117" s="1027"/>
      <c r="BO117" s="1027"/>
      <c r="BP117" s="1028"/>
      <c r="BQ117" s="978" t="s">
        <v>435</v>
      </c>
      <c r="BR117" s="979"/>
      <c r="BS117" s="979"/>
      <c r="BT117" s="979"/>
      <c r="BU117" s="979"/>
      <c r="BV117" s="979" t="s">
        <v>434</v>
      </c>
      <c r="BW117" s="979"/>
      <c r="BX117" s="979"/>
      <c r="BY117" s="979"/>
      <c r="BZ117" s="979"/>
      <c r="CA117" s="979" t="s">
        <v>135</v>
      </c>
      <c r="CB117" s="979"/>
      <c r="CC117" s="979"/>
      <c r="CD117" s="979"/>
      <c r="CE117" s="979"/>
      <c r="CF117" s="973" t="s">
        <v>135</v>
      </c>
      <c r="CG117" s="974"/>
      <c r="CH117" s="974"/>
      <c r="CI117" s="974"/>
      <c r="CJ117" s="974"/>
      <c r="CK117" s="1004"/>
      <c r="CL117" s="1005"/>
      <c r="CM117" s="975" t="s">
        <v>458</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435</v>
      </c>
      <c r="DH117" s="1018"/>
      <c r="DI117" s="1018"/>
      <c r="DJ117" s="1018"/>
      <c r="DK117" s="1019"/>
      <c r="DL117" s="1020" t="s">
        <v>437</v>
      </c>
      <c r="DM117" s="1018"/>
      <c r="DN117" s="1018"/>
      <c r="DO117" s="1018"/>
      <c r="DP117" s="1019"/>
      <c r="DQ117" s="1020" t="s">
        <v>435</v>
      </c>
      <c r="DR117" s="1018"/>
      <c r="DS117" s="1018"/>
      <c r="DT117" s="1018"/>
      <c r="DU117" s="1019"/>
      <c r="DV117" s="1021" t="s">
        <v>434</v>
      </c>
      <c r="DW117" s="1022"/>
      <c r="DX117" s="1022"/>
      <c r="DY117" s="1022"/>
      <c r="DZ117" s="1023"/>
    </row>
    <row r="118" spans="1:130" s="246" customFormat="1" ht="26.25" customHeight="1" x14ac:dyDescent="0.15">
      <c r="A118" s="963" t="s">
        <v>429</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427</v>
      </c>
      <c r="AB118" s="944"/>
      <c r="AC118" s="944"/>
      <c r="AD118" s="944"/>
      <c r="AE118" s="945"/>
      <c r="AF118" s="943" t="s">
        <v>308</v>
      </c>
      <c r="AG118" s="944"/>
      <c r="AH118" s="944"/>
      <c r="AI118" s="944"/>
      <c r="AJ118" s="945"/>
      <c r="AK118" s="943" t="s">
        <v>307</v>
      </c>
      <c r="AL118" s="944"/>
      <c r="AM118" s="944"/>
      <c r="AN118" s="944"/>
      <c r="AO118" s="945"/>
      <c r="AP118" s="1030" t="s">
        <v>428</v>
      </c>
      <c r="AQ118" s="1031"/>
      <c r="AR118" s="1031"/>
      <c r="AS118" s="1031"/>
      <c r="AT118" s="1032"/>
      <c r="AU118" s="959"/>
      <c r="AV118" s="960"/>
      <c r="AW118" s="960"/>
      <c r="AX118" s="960"/>
      <c r="AY118" s="960"/>
      <c r="AZ118" s="1033" t="s">
        <v>459</v>
      </c>
      <c r="BA118" s="1024"/>
      <c r="BB118" s="1024"/>
      <c r="BC118" s="1024"/>
      <c r="BD118" s="1024"/>
      <c r="BE118" s="1024"/>
      <c r="BF118" s="1024"/>
      <c r="BG118" s="1024"/>
      <c r="BH118" s="1024"/>
      <c r="BI118" s="1024"/>
      <c r="BJ118" s="1024"/>
      <c r="BK118" s="1024"/>
      <c r="BL118" s="1024"/>
      <c r="BM118" s="1024"/>
      <c r="BN118" s="1024"/>
      <c r="BO118" s="1024"/>
      <c r="BP118" s="1025"/>
      <c r="BQ118" s="1056">
        <v>18486</v>
      </c>
      <c r="BR118" s="1057"/>
      <c r="BS118" s="1057"/>
      <c r="BT118" s="1057"/>
      <c r="BU118" s="1057"/>
      <c r="BV118" s="1057">
        <v>80115</v>
      </c>
      <c r="BW118" s="1057"/>
      <c r="BX118" s="1057"/>
      <c r="BY118" s="1057"/>
      <c r="BZ118" s="1057"/>
      <c r="CA118" s="1057">
        <v>52142</v>
      </c>
      <c r="CB118" s="1057"/>
      <c r="CC118" s="1057"/>
      <c r="CD118" s="1057"/>
      <c r="CE118" s="1057"/>
      <c r="CF118" s="973">
        <v>1</v>
      </c>
      <c r="CG118" s="974"/>
      <c r="CH118" s="974"/>
      <c r="CI118" s="974"/>
      <c r="CJ118" s="974"/>
      <c r="CK118" s="1004"/>
      <c r="CL118" s="1005"/>
      <c r="CM118" s="975" t="s">
        <v>460</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435</v>
      </c>
      <c r="DH118" s="1018"/>
      <c r="DI118" s="1018"/>
      <c r="DJ118" s="1018"/>
      <c r="DK118" s="1019"/>
      <c r="DL118" s="1020" t="s">
        <v>435</v>
      </c>
      <c r="DM118" s="1018"/>
      <c r="DN118" s="1018"/>
      <c r="DO118" s="1018"/>
      <c r="DP118" s="1019"/>
      <c r="DQ118" s="1020" t="s">
        <v>435</v>
      </c>
      <c r="DR118" s="1018"/>
      <c r="DS118" s="1018"/>
      <c r="DT118" s="1018"/>
      <c r="DU118" s="1019"/>
      <c r="DV118" s="1021" t="s">
        <v>435</v>
      </c>
      <c r="DW118" s="1022"/>
      <c r="DX118" s="1022"/>
      <c r="DY118" s="1022"/>
      <c r="DZ118" s="1023"/>
    </row>
    <row r="119" spans="1:130" s="246" customFormat="1" ht="26.25" customHeight="1" x14ac:dyDescent="0.15">
      <c r="A119" s="1117" t="s">
        <v>432</v>
      </c>
      <c r="B119" s="1003"/>
      <c r="C119" s="982" t="s">
        <v>433</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435</v>
      </c>
      <c r="AB119" s="951"/>
      <c r="AC119" s="951"/>
      <c r="AD119" s="951"/>
      <c r="AE119" s="952"/>
      <c r="AF119" s="953" t="s">
        <v>434</v>
      </c>
      <c r="AG119" s="951"/>
      <c r="AH119" s="951"/>
      <c r="AI119" s="951"/>
      <c r="AJ119" s="952"/>
      <c r="AK119" s="953" t="s">
        <v>135</v>
      </c>
      <c r="AL119" s="951"/>
      <c r="AM119" s="951"/>
      <c r="AN119" s="951"/>
      <c r="AO119" s="952"/>
      <c r="AP119" s="954" t="s">
        <v>437</v>
      </c>
      <c r="AQ119" s="955"/>
      <c r="AR119" s="955"/>
      <c r="AS119" s="955"/>
      <c r="AT119" s="956"/>
      <c r="AU119" s="961"/>
      <c r="AV119" s="962"/>
      <c r="AW119" s="962"/>
      <c r="AX119" s="962"/>
      <c r="AY119" s="962"/>
      <c r="AZ119" s="277" t="s">
        <v>188</v>
      </c>
      <c r="BA119" s="277"/>
      <c r="BB119" s="277"/>
      <c r="BC119" s="277"/>
      <c r="BD119" s="277"/>
      <c r="BE119" s="277"/>
      <c r="BF119" s="277"/>
      <c r="BG119" s="277"/>
      <c r="BH119" s="277"/>
      <c r="BI119" s="277"/>
      <c r="BJ119" s="277"/>
      <c r="BK119" s="277"/>
      <c r="BL119" s="277"/>
      <c r="BM119" s="277"/>
      <c r="BN119" s="277"/>
      <c r="BO119" s="1034" t="s">
        <v>461</v>
      </c>
      <c r="BP119" s="1065"/>
      <c r="BQ119" s="1056">
        <v>12964925</v>
      </c>
      <c r="BR119" s="1057"/>
      <c r="BS119" s="1057"/>
      <c r="BT119" s="1057"/>
      <c r="BU119" s="1057"/>
      <c r="BV119" s="1057">
        <v>13289988</v>
      </c>
      <c r="BW119" s="1057"/>
      <c r="BX119" s="1057"/>
      <c r="BY119" s="1057"/>
      <c r="BZ119" s="1057"/>
      <c r="CA119" s="1057">
        <v>13563427</v>
      </c>
      <c r="CB119" s="1057"/>
      <c r="CC119" s="1057"/>
      <c r="CD119" s="1057"/>
      <c r="CE119" s="1057"/>
      <c r="CF119" s="1058"/>
      <c r="CG119" s="1059"/>
      <c r="CH119" s="1059"/>
      <c r="CI119" s="1059"/>
      <c r="CJ119" s="1060"/>
      <c r="CK119" s="1006"/>
      <c r="CL119" s="1007"/>
      <c r="CM119" s="1061" t="s">
        <v>462</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434</v>
      </c>
      <c r="DH119" s="1043"/>
      <c r="DI119" s="1043"/>
      <c r="DJ119" s="1043"/>
      <c r="DK119" s="1044"/>
      <c r="DL119" s="1042" t="s">
        <v>434</v>
      </c>
      <c r="DM119" s="1043"/>
      <c r="DN119" s="1043"/>
      <c r="DO119" s="1043"/>
      <c r="DP119" s="1044"/>
      <c r="DQ119" s="1042" t="s">
        <v>135</v>
      </c>
      <c r="DR119" s="1043"/>
      <c r="DS119" s="1043"/>
      <c r="DT119" s="1043"/>
      <c r="DU119" s="1044"/>
      <c r="DV119" s="1045" t="s">
        <v>135</v>
      </c>
      <c r="DW119" s="1046"/>
      <c r="DX119" s="1046"/>
      <c r="DY119" s="1046"/>
      <c r="DZ119" s="1047"/>
    </row>
    <row r="120" spans="1:130" s="246" customFormat="1" ht="26.25" customHeight="1" x14ac:dyDescent="0.15">
      <c r="A120" s="1118"/>
      <c r="B120" s="1005"/>
      <c r="C120" s="975" t="s">
        <v>439</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135</v>
      </c>
      <c r="AB120" s="1018"/>
      <c r="AC120" s="1018"/>
      <c r="AD120" s="1018"/>
      <c r="AE120" s="1019"/>
      <c r="AF120" s="1020" t="s">
        <v>135</v>
      </c>
      <c r="AG120" s="1018"/>
      <c r="AH120" s="1018"/>
      <c r="AI120" s="1018"/>
      <c r="AJ120" s="1019"/>
      <c r="AK120" s="1020" t="s">
        <v>435</v>
      </c>
      <c r="AL120" s="1018"/>
      <c r="AM120" s="1018"/>
      <c r="AN120" s="1018"/>
      <c r="AO120" s="1019"/>
      <c r="AP120" s="1021" t="s">
        <v>435</v>
      </c>
      <c r="AQ120" s="1022"/>
      <c r="AR120" s="1022"/>
      <c r="AS120" s="1022"/>
      <c r="AT120" s="1023"/>
      <c r="AU120" s="1048" t="s">
        <v>463</v>
      </c>
      <c r="AV120" s="1049"/>
      <c r="AW120" s="1049"/>
      <c r="AX120" s="1049"/>
      <c r="AY120" s="1050"/>
      <c r="AZ120" s="999" t="s">
        <v>464</v>
      </c>
      <c r="BA120" s="948"/>
      <c r="BB120" s="948"/>
      <c r="BC120" s="948"/>
      <c r="BD120" s="948"/>
      <c r="BE120" s="948"/>
      <c r="BF120" s="948"/>
      <c r="BG120" s="948"/>
      <c r="BH120" s="948"/>
      <c r="BI120" s="948"/>
      <c r="BJ120" s="948"/>
      <c r="BK120" s="948"/>
      <c r="BL120" s="948"/>
      <c r="BM120" s="948"/>
      <c r="BN120" s="948"/>
      <c r="BO120" s="948"/>
      <c r="BP120" s="949"/>
      <c r="BQ120" s="985">
        <v>1207869</v>
      </c>
      <c r="BR120" s="986"/>
      <c r="BS120" s="986"/>
      <c r="BT120" s="986"/>
      <c r="BU120" s="986"/>
      <c r="BV120" s="986">
        <v>1266486</v>
      </c>
      <c r="BW120" s="986"/>
      <c r="BX120" s="986"/>
      <c r="BY120" s="986"/>
      <c r="BZ120" s="986"/>
      <c r="CA120" s="986">
        <v>1117444</v>
      </c>
      <c r="CB120" s="986"/>
      <c r="CC120" s="986"/>
      <c r="CD120" s="986"/>
      <c r="CE120" s="986"/>
      <c r="CF120" s="1000">
        <v>20.7</v>
      </c>
      <c r="CG120" s="1001"/>
      <c r="CH120" s="1001"/>
      <c r="CI120" s="1001"/>
      <c r="CJ120" s="1001"/>
      <c r="CK120" s="1066" t="s">
        <v>465</v>
      </c>
      <c r="CL120" s="1067"/>
      <c r="CM120" s="1067"/>
      <c r="CN120" s="1067"/>
      <c r="CO120" s="1068"/>
      <c r="CP120" s="1074" t="s">
        <v>406</v>
      </c>
      <c r="CQ120" s="1075"/>
      <c r="CR120" s="1075"/>
      <c r="CS120" s="1075"/>
      <c r="CT120" s="1075"/>
      <c r="CU120" s="1075"/>
      <c r="CV120" s="1075"/>
      <c r="CW120" s="1075"/>
      <c r="CX120" s="1075"/>
      <c r="CY120" s="1075"/>
      <c r="CZ120" s="1075"/>
      <c r="DA120" s="1075"/>
      <c r="DB120" s="1075"/>
      <c r="DC120" s="1075"/>
      <c r="DD120" s="1075"/>
      <c r="DE120" s="1075"/>
      <c r="DF120" s="1076"/>
      <c r="DG120" s="985">
        <v>1963439</v>
      </c>
      <c r="DH120" s="986"/>
      <c r="DI120" s="986"/>
      <c r="DJ120" s="986"/>
      <c r="DK120" s="986"/>
      <c r="DL120" s="986">
        <v>1959826</v>
      </c>
      <c r="DM120" s="986"/>
      <c r="DN120" s="986"/>
      <c r="DO120" s="986"/>
      <c r="DP120" s="986"/>
      <c r="DQ120" s="986">
        <v>1959331</v>
      </c>
      <c r="DR120" s="986"/>
      <c r="DS120" s="986"/>
      <c r="DT120" s="986"/>
      <c r="DU120" s="986"/>
      <c r="DV120" s="987">
        <v>36.200000000000003</v>
      </c>
      <c r="DW120" s="987"/>
      <c r="DX120" s="987"/>
      <c r="DY120" s="987"/>
      <c r="DZ120" s="988"/>
    </row>
    <row r="121" spans="1:130" s="246" customFormat="1" ht="26.25" customHeight="1" x14ac:dyDescent="0.15">
      <c r="A121" s="1118"/>
      <c r="B121" s="1005"/>
      <c r="C121" s="1026" t="s">
        <v>466</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135</v>
      </c>
      <c r="AB121" s="1018"/>
      <c r="AC121" s="1018"/>
      <c r="AD121" s="1018"/>
      <c r="AE121" s="1019"/>
      <c r="AF121" s="1020" t="s">
        <v>437</v>
      </c>
      <c r="AG121" s="1018"/>
      <c r="AH121" s="1018"/>
      <c r="AI121" s="1018"/>
      <c r="AJ121" s="1019"/>
      <c r="AK121" s="1020" t="s">
        <v>435</v>
      </c>
      <c r="AL121" s="1018"/>
      <c r="AM121" s="1018"/>
      <c r="AN121" s="1018"/>
      <c r="AO121" s="1019"/>
      <c r="AP121" s="1021" t="s">
        <v>435</v>
      </c>
      <c r="AQ121" s="1022"/>
      <c r="AR121" s="1022"/>
      <c r="AS121" s="1022"/>
      <c r="AT121" s="1023"/>
      <c r="AU121" s="1051"/>
      <c r="AV121" s="1052"/>
      <c r="AW121" s="1052"/>
      <c r="AX121" s="1052"/>
      <c r="AY121" s="1053"/>
      <c r="AZ121" s="1008" t="s">
        <v>467</v>
      </c>
      <c r="BA121" s="1009"/>
      <c r="BB121" s="1009"/>
      <c r="BC121" s="1009"/>
      <c r="BD121" s="1009"/>
      <c r="BE121" s="1009"/>
      <c r="BF121" s="1009"/>
      <c r="BG121" s="1009"/>
      <c r="BH121" s="1009"/>
      <c r="BI121" s="1009"/>
      <c r="BJ121" s="1009"/>
      <c r="BK121" s="1009"/>
      <c r="BL121" s="1009"/>
      <c r="BM121" s="1009"/>
      <c r="BN121" s="1009"/>
      <c r="BO121" s="1009"/>
      <c r="BP121" s="1010"/>
      <c r="BQ121" s="978">
        <v>244313</v>
      </c>
      <c r="BR121" s="979"/>
      <c r="BS121" s="979"/>
      <c r="BT121" s="979"/>
      <c r="BU121" s="979"/>
      <c r="BV121" s="979">
        <v>195136</v>
      </c>
      <c r="BW121" s="979"/>
      <c r="BX121" s="979"/>
      <c r="BY121" s="979"/>
      <c r="BZ121" s="979"/>
      <c r="CA121" s="979">
        <v>148210</v>
      </c>
      <c r="CB121" s="979"/>
      <c r="CC121" s="979"/>
      <c r="CD121" s="979"/>
      <c r="CE121" s="979"/>
      <c r="CF121" s="973">
        <v>2.7</v>
      </c>
      <c r="CG121" s="974"/>
      <c r="CH121" s="974"/>
      <c r="CI121" s="974"/>
      <c r="CJ121" s="974"/>
      <c r="CK121" s="1069"/>
      <c r="CL121" s="1070"/>
      <c r="CM121" s="1070"/>
      <c r="CN121" s="1070"/>
      <c r="CO121" s="1071"/>
      <c r="CP121" s="1079" t="s">
        <v>407</v>
      </c>
      <c r="CQ121" s="1080"/>
      <c r="CR121" s="1080"/>
      <c r="CS121" s="1080"/>
      <c r="CT121" s="1080"/>
      <c r="CU121" s="1080"/>
      <c r="CV121" s="1080"/>
      <c r="CW121" s="1080"/>
      <c r="CX121" s="1080"/>
      <c r="CY121" s="1080"/>
      <c r="CZ121" s="1080"/>
      <c r="DA121" s="1080"/>
      <c r="DB121" s="1080"/>
      <c r="DC121" s="1080"/>
      <c r="DD121" s="1080"/>
      <c r="DE121" s="1080"/>
      <c r="DF121" s="1081"/>
      <c r="DG121" s="978">
        <v>433106</v>
      </c>
      <c r="DH121" s="979"/>
      <c r="DI121" s="979"/>
      <c r="DJ121" s="979"/>
      <c r="DK121" s="979"/>
      <c r="DL121" s="979">
        <v>421110</v>
      </c>
      <c r="DM121" s="979"/>
      <c r="DN121" s="979"/>
      <c r="DO121" s="979"/>
      <c r="DP121" s="979"/>
      <c r="DQ121" s="979">
        <v>413622</v>
      </c>
      <c r="DR121" s="979"/>
      <c r="DS121" s="979"/>
      <c r="DT121" s="979"/>
      <c r="DU121" s="979"/>
      <c r="DV121" s="980">
        <v>7.7</v>
      </c>
      <c r="DW121" s="980"/>
      <c r="DX121" s="980"/>
      <c r="DY121" s="980"/>
      <c r="DZ121" s="981"/>
    </row>
    <row r="122" spans="1:130" s="246" customFormat="1" ht="26.25" customHeight="1" x14ac:dyDescent="0.15">
      <c r="A122" s="1118"/>
      <c r="B122" s="1005"/>
      <c r="C122" s="975" t="s">
        <v>449</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v>9159</v>
      </c>
      <c r="AB122" s="1018"/>
      <c r="AC122" s="1018"/>
      <c r="AD122" s="1018"/>
      <c r="AE122" s="1019"/>
      <c r="AF122" s="1020">
        <v>9173</v>
      </c>
      <c r="AG122" s="1018"/>
      <c r="AH122" s="1018"/>
      <c r="AI122" s="1018"/>
      <c r="AJ122" s="1019"/>
      <c r="AK122" s="1020" t="s">
        <v>135</v>
      </c>
      <c r="AL122" s="1018"/>
      <c r="AM122" s="1018"/>
      <c r="AN122" s="1018"/>
      <c r="AO122" s="1019"/>
      <c r="AP122" s="1021" t="s">
        <v>434</v>
      </c>
      <c r="AQ122" s="1022"/>
      <c r="AR122" s="1022"/>
      <c r="AS122" s="1022"/>
      <c r="AT122" s="1023"/>
      <c r="AU122" s="1051"/>
      <c r="AV122" s="1052"/>
      <c r="AW122" s="1052"/>
      <c r="AX122" s="1052"/>
      <c r="AY122" s="1053"/>
      <c r="AZ122" s="1033" t="s">
        <v>468</v>
      </c>
      <c r="BA122" s="1024"/>
      <c r="BB122" s="1024"/>
      <c r="BC122" s="1024"/>
      <c r="BD122" s="1024"/>
      <c r="BE122" s="1024"/>
      <c r="BF122" s="1024"/>
      <c r="BG122" s="1024"/>
      <c r="BH122" s="1024"/>
      <c r="BI122" s="1024"/>
      <c r="BJ122" s="1024"/>
      <c r="BK122" s="1024"/>
      <c r="BL122" s="1024"/>
      <c r="BM122" s="1024"/>
      <c r="BN122" s="1024"/>
      <c r="BO122" s="1024"/>
      <c r="BP122" s="1025"/>
      <c r="BQ122" s="1056">
        <v>10825103</v>
      </c>
      <c r="BR122" s="1057"/>
      <c r="BS122" s="1057"/>
      <c r="BT122" s="1057"/>
      <c r="BU122" s="1057"/>
      <c r="BV122" s="1057">
        <v>10374629</v>
      </c>
      <c r="BW122" s="1057"/>
      <c r="BX122" s="1057"/>
      <c r="BY122" s="1057"/>
      <c r="BZ122" s="1057"/>
      <c r="CA122" s="1057">
        <v>10780503</v>
      </c>
      <c r="CB122" s="1057"/>
      <c r="CC122" s="1057"/>
      <c r="CD122" s="1057"/>
      <c r="CE122" s="1057"/>
      <c r="CF122" s="1077">
        <v>199.4</v>
      </c>
      <c r="CG122" s="1078"/>
      <c r="CH122" s="1078"/>
      <c r="CI122" s="1078"/>
      <c r="CJ122" s="1078"/>
      <c r="CK122" s="1069"/>
      <c r="CL122" s="1070"/>
      <c r="CM122" s="1070"/>
      <c r="CN122" s="1070"/>
      <c r="CO122" s="1071"/>
      <c r="CP122" s="1079" t="s">
        <v>469</v>
      </c>
      <c r="CQ122" s="1080"/>
      <c r="CR122" s="1080"/>
      <c r="CS122" s="1080"/>
      <c r="CT122" s="1080"/>
      <c r="CU122" s="1080"/>
      <c r="CV122" s="1080"/>
      <c r="CW122" s="1080"/>
      <c r="CX122" s="1080"/>
      <c r="CY122" s="1080"/>
      <c r="CZ122" s="1080"/>
      <c r="DA122" s="1080"/>
      <c r="DB122" s="1080"/>
      <c r="DC122" s="1080"/>
      <c r="DD122" s="1080"/>
      <c r="DE122" s="1080"/>
      <c r="DF122" s="1081"/>
      <c r="DG122" s="978">
        <v>44182</v>
      </c>
      <c r="DH122" s="979"/>
      <c r="DI122" s="979"/>
      <c r="DJ122" s="979"/>
      <c r="DK122" s="979"/>
      <c r="DL122" s="979">
        <v>57074</v>
      </c>
      <c r="DM122" s="979"/>
      <c r="DN122" s="979"/>
      <c r="DO122" s="979"/>
      <c r="DP122" s="979"/>
      <c r="DQ122" s="979">
        <v>84500</v>
      </c>
      <c r="DR122" s="979"/>
      <c r="DS122" s="979"/>
      <c r="DT122" s="979"/>
      <c r="DU122" s="979"/>
      <c r="DV122" s="980">
        <v>1.6</v>
      </c>
      <c r="DW122" s="980"/>
      <c r="DX122" s="980"/>
      <c r="DY122" s="980"/>
      <c r="DZ122" s="981"/>
    </row>
    <row r="123" spans="1:130" s="246" customFormat="1" ht="26.25" customHeight="1" x14ac:dyDescent="0.15">
      <c r="A123" s="1118"/>
      <c r="B123" s="1005"/>
      <c r="C123" s="975" t="s">
        <v>455</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v>1340</v>
      </c>
      <c r="AB123" s="1018"/>
      <c r="AC123" s="1018"/>
      <c r="AD123" s="1018"/>
      <c r="AE123" s="1019"/>
      <c r="AF123" s="1020">
        <v>1340</v>
      </c>
      <c r="AG123" s="1018"/>
      <c r="AH123" s="1018"/>
      <c r="AI123" s="1018"/>
      <c r="AJ123" s="1019"/>
      <c r="AK123" s="1020">
        <v>1340</v>
      </c>
      <c r="AL123" s="1018"/>
      <c r="AM123" s="1018"/>
      <c r="AN123" s="1018"/>
      <c r="AO123" s="1019"/>
      <c r="AP123" s="1021">
        <v>0</v>
      </c>
      <c r="AQ123" s="1022"/>
      <c r="AR123" s="1022"/>
      <c r="AS123" s="1022"/>
      <c r="AT123" s="1023"/>
      <c r="AU123" s="1054"/>
      <c r="AV123" s="1055"/>
      <c r="AW123" s="1055"/>
      <c r="AX123" s="1055"/>
      <c r="AY123" s="1055"/>
      <c r="AZ123" s="277" t="s">
        <v>188</v>
      </c>
      <c r="BA123" s="277"/>
      <c r="BB123" s="277"/>
      <c r="BC123" s="277"/>
      <c r="BD123" s="277"/>
      <c r="BE123" s="277"/>
      <c r="BF123" s="277"/>
      <c r="BG123" s="277"/>
      <c r="BH123" s="277"/>
      <c r="BI123" s="277"/>
      <c r="BJ123" s="277"/>
      <c r="BK123" s="277"/>
      <c r="BL123" s="277"/>
      <c r="BM123" s="277"/>
      <c r="BN123" s="277"/>
      <c r="BO123" s="1034" t="s">
        <v>470</v>
      </c>
      <c r="BP123" s="1065"/>
      <c r="BQ123" s="1124">
        <v>12277285</v>
      </c>
      <c r="BR123" s="1125"/>
      <c r="BS123" s="1125"/>
      <c r="BT123" s="1125"/>
      <c r="BU123" s="1125"/>
      <c r="BV123" s="1125">
        <v>11836251</v>
      </c>
      <c r="BW123" s="1125"/>
      <c r="BX123" s="1125"/>
      <c r="BY123" s="1125"/>
      <c r="BZ123" s="1125"/>
      <c r="CA123" s="1125">
        <v>12046157</v>
      </c>
      <c r="CB123" s="1125"/>
      <c r="CC123" s="1125"/>
      <c r="CD123" s="1125"/>
      <c r="CE123" s="1125"/>
      <c r="CF123" s="1058"/>
      <c r="CG123" s="1059"/>
      <c r="CH123" s="1059"/>
      <c r="CI123" s="1059"/>
      <c r="CJ123" s="1060"/>
      <c r="CK123" s="1069"/>
      <c r="CL123" s="1070"/>
      <c r="CM123" s="1070"/>
      <c r="CN123" s="1070"/>
      <c r="CO123" s="1071"/>
      <c r="CP123" s="1079" t="s">
        <v>471</v>
      </c>
      <c r="CQ123" s="1080"/>
      <c r="CR123" s="1080"/>
      <c r="CS123" s="1080"/>
      <c r="CT123" s="1080"/>
      <c r="CU123" s="1080"/>
      <c r="CV123" s="1080"/>
      <c r="CW123" s="1080"/>
      <c r="CX123" s="1080"/>
      <c r="CY123" s="1080"/>
      <c r="CZ123" s="1080"/>
      <c r="DA123" s="1080"/>
      <c r="DB123" s="1080"/>
      <c r="DC123" s="1080"/>
      <c r="DD123" s="1080"/>
      <c r="DE123" s="1080"/>
      <c r="DF123" s="1081"/>
      <c r="DG123" s="1017" t="s">
        <v>135</v>
      </c>
      <c r="DH123" s="1018"/>
      <c r="DI123" s="1018"/>
      <c r="DJ123" s="1018"/>
      <c r="DK123" s="1019"/>
      <c r="DL123" s="1020" t="s">
        <v>437</v>
      </c>
      <c r="DM123" s="1018"/>
      <c r="DN123" s="1018"/>
      <c r="DO123" s="1018"/>
      <c r="DP123" s="1019"/>
      <c r="DQ123" s="1020" t="s">
        <v>437</v>
      </c>
      <c r="DR123" s="1018"/>
      <c r="DS123" s="1018"/>
      <c r="DT123" s="1018"/>
      <c r="DU123" s="1019"/>
      <c r="DV123" s="1021" t="s">
        <v>135</v>
      </c>
      <c r="DW123" s="1022"/>
      <c r="DX123" s="1022"/>
      <c r="DY123" s="1022"/>
      <c r="DZ123" s="1023"/>
    </row>
    <row r="124" spans="1:130" s="246" customFormat="1" ht="26.25" customHeight="1" thickBot="1" x14ac:dyDescent="0.2">
      <c r="A124" s="1118"/>
      <c r="B124" s="1005"/>
      <c r="C124" s="975" t="s">
        <v>458</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135</v>
      </c>
      <c r="AB124" s="1018"/>
      <c r="AC124" s="1018"/>
      <c r="AD124" s="1018"/>
      <c r="AE124" s="1019"/>
      <c r="AF124" s="1020" t="s">
        <v>135</v>
      </c>
      <c r="AG124" s="1018"/>
      <c r="AH124" s="1018"/>
      <c r="AI124" s="1018"/>
      <c r="AJ124" s="1019"/>
      <c r="AK124" s="1020" t="s">
        <v>135</v>
      </c>
      <c r="AL124" s="1018"/>
      <c r="AM124" s="1018"/>
      <c r="AN124" s="1018"/>
      <c r="AO124" s="1019"/>
      <c r="AP124" s="1021" t="s">
        <v>135</v>
      </c>
      <c r="AQ124" s="1022"/>
      <c r="AR124" s="1022"/>
      <c r="AS124" s="1022"/>
      <c r="AT124" s="1023"/>
      <c r="AU124" s="1120" t="s">
        <v>472</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12.5</v>
      </c>
      <c r="BR124" s="1087"/>
      <c r="BS124" s="1087"/>
      <c r="BT124" s="1087"/>
      <c r="BU124" s="1087"/>
      <c r="BV124" s="1087">
        <v>26.8</v>
      </c>
      <c r="BW124" s="1087"/>
      <c r="BX124" s="1087"/>
      <c r="BY124" s="1087"/>
      <c r="BZ124" s="1087"/>
      <c r="CA124" s="1087">
        <v>28</v>
      </c>
      <c r="CB124" s="1087"/>
      <c r="CC124" s="1087"/>
      <c r="CD124" s="1087"/>
      <c r="CE124" s="1087"/>
      <c r="CF124" s="1088"/>
      <c r="CG124" s="1089"/>
      <c r="CH124" s="1089"/>
      <c r="CI124" s="1089"/>
      <c r="CJ124" s="1090"/>
      <c r="CK124" s="1072"/>
      <c r="CL124" s="1072"/>
      <c r="CM124" s="1072"/>
      <c r="CN124" s="1072"/>
      <c r="CO124" s="1073"/>
      <c r="CP124" s="1079" t="s">
        <v>473</v>
      </c>
      <c r="CQ124" s="1080"/>
      <c r="CR124" s="1080"/>
      <c r="CS124" s="1080"/>
      <c r="CT124" s="1080"/>
      <c r="CU124" s="1080"/>
      <c r="CV124" s="1080"/>
      <c r="CW124" s="1080"/>
      <c r="CX124" s="1080"/>
      <c r="CY124" s="1080"/>
      <c r="CZ124" s="1080"/>
      <c r="DA124" s="1080"/>
      <c r="DB124" s="1080"/>
      <c r="DC124" s="1080"/>
      <c r="DD124" s="1080"/>
      <c r="DE124" s="1080"/>
      <c r="DF124" s="1081"/>
      <c r="DG124" s="1064" t="s">
        <v>135</v>
      </c>
      <c r="DH124" s="1043"/>
      <c r="DI124" s="1043"/>
      <c r="DJ124" s="1043"/>
      <c r="DK124" s="1044"/>
      <c r="DL124" s="1042" t="s">
        <v>135</v>
      </c>
      <c r="DM124" s="1043"/>
      <c r="DN124" s="1043"/>
      <c r="DO124" s="1043"/>
      <c r="DP124" s="1044"/>
      <c r="DQ124" s="1042" t="s">
        <v>135</v>
      </c>
      <c r="DR124" s="1043"/>
      <c r="DS124" s="1043"/>
      <c r="DT124" s="1043"/>
      <c r="DU124" s="1044"/>
      <c r="DV124" s="1045" t="s">
        <v>135</v>
      </c>
      <c r="DW124" s="1046"/>
      <c r="DX124" s="1046"/>
      <c r="DY124" s="1046"/>
      <c r="DZ124" s="1047"/>
    </row>
    <row r="125" spans="1:130" s="246" customFormat="1" ht="26.25" customHeight="1" x14ac:dyDescent="0.15">
      <c r="A125" s="1118"/>
      <c r="B125" s="1005"/>
      <c r="C125" s="975" t="s">
        <v>460</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135</v>
      </c>
      <c r="AB125" s="1018"/>
      <c r="AC125" s="1018"/>
      <c r="AD125" s="1018"/>
      <c r="AE125" s="1019"/>
      <c r="AF125" s="1020" t="s">
        <v>135</v>
      </c>
      <c r="AG125" s="1018"/>
      <c r="AH125" s="1018"/>
      <c r="AI125" s="1018"/>
      <c r="AJ125" s="1019"/>
      <c r="AK125" s="1020" t="s">
        <v>135</v>
      </c>
      <c r="AL125" s="1018"/>
      <c r="AM125" s="1018"/>
      <c r="AN125" s="1018"/>
      <c r="AO125" s="1019"/>
      <c r="AP125" s="1021" t="s">
        <v>135</v>
      </c>
      <c r="AQ125" s="1022"/>
      <c r="AR125" s="1022"/>
      <c r="AS125" s="1022"/>
      <c r="AT125" s="102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82" t="s">
        <v>474</v>
      </c>
      <c r="CL125" s="1067"/>
      <c r="CM125" s="1067"/>
      <c r="CN125" s="1067"/>
      <c r="CO125" s="1068"/>
      <c r="CP125" s="999" t="s">
        <v>475</v>
      </c>
      <c r="CQ125" s="948"/>
      <c r="CR125" s="948"/>
      <c r="CS125" s="948"/>
      <c r="CT125" s="948"/>
      <c r="CU125" s="948"/>
      <c r="CV125" s="948"/>
      <c r="CW125" s="948"/>
      <c r="CX125" s="948"/>
      <c r="CY125" s="948"/>
      <c r="CZ125" s="948"/>
      <c r="DA125" s="948"/>
      <c r="DB125" s="948"/>
      <c r="DC125" s="948"/>
      <c r="DD125" s="948"/>
      <c r="DE125" s="948"/>
      <c r="DF125" s="949"/>
      <c r="DG125" s="985" t="s">
        <v>135</v>
      </c>
      <c r="DH125" s="986"/>
      <c r="DI125" s="986"/>
      <c r="DJ125" s="986"/>
      <c r="DK125" s="986"/>
      <c r="DL125" s="986" t="s">
        <v>135</v>
      </c>
      <c r="DM125" s="986"/>
      <c r="DN125" s="986"/>
      <c r="DO125" s="986"/>
      <c r="DP125" s="986"/>
      <c r="DQ125" s="986" t="s">
        <v>135</v>
      </c>
      <c r="DR125" s="986"/>
      <c r="DS125" s="986"/>
      <c r="DT125" s="986"/>
      <c r="DU125" s="986"/>
      <c r="DV125" s="987" t="s">
        <v>434</v>
      </c>
      <c r="DW125" s="987"/>
      <c r="DX125" s="987"/>
      <c r="DY125" s="987"/>
      <c r="DZ125" s="988"/>
    </row>
    <row r="126" spans="1:130" s="246" customFormat="1" ht="26.25" customHeight="1" thickBot="1" x14ac:dyDescent="0.2">
      <c r="A126" s="1118"/>
      <c r="B126" s="1005"/>
      <c r="C126" s="975" t="s">
        <v>462</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135</v>
      </c>
      <c r="AB126" s="1018"/>
      <c r="AC126" s="1018"/>
      <c r="AD126" s="1018"/>
      <c r="AE126" s="1019"/>
      <c r="AF126" s="1020" t="s">
        <v>135</v>
      </c>
      <c r="AG126" s="1018"/>
      <c r="AH126" s="1018"/>
      <c r="AI126" s="1018"/>
      <c r="AJ126" s="1019"/>
      <c r="AK126" s="1020" t="s">
        <v>135</v>
      </c>
      <c r="AL126" s="1018"/>
      <c r="AM126" s="1018"/>
      <c r="AN126" s="1018"/>
      <c r="AO126" s="1019"/>
      <c r="AP126" s="1021" t="s">
        <v>135</v>
      </c>
      <c r="AQ126" s="1022"/>
      <c r="AR126" s="1022"/>
      <c r="AS126" s="1022"/>
      <c r="AT126" s="102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3"/>
      <c r="CL126" s="1070"/>
      <c r="CM126" s="1070"/>
      <c r="CN126" s="1070"/>
      <c r="CO126" s="1071"/>
      <c r="CP126" s="1008" t="s">
        <v>476</v>
      </c>
      <c r="CQ126" s="1009"/>
      <c r="CR126" s="1009"/>
      <c r="CS126" s="1009"/>
      <c r="CT126" s="1009"/>
      <c r="CU126" s="1009"/>
      <c r="CV126" s="1009"/>
      <c r="CW126" s="1009"/>
      <c r="CX126" s="1009"/>
      <c r="CY126" s="1009"/>
      <c r="CZ126" s="1009"/>
      <c r="DA126" s="1009"/>
      <c r="DB126" s="1009"/>
      <c r="DC126" s="1009"/>
      <c r="DD126" s="1009"/>
      <c r="DE126" s="1009"/>
      <c r="DF126" s="1010"/>
      <c r="DG126" s="978" t="s">
        <v>135</v>
      </c>
      <c r="DH126" s="979"/>
      <c r="DI126" s="979"/>
      <c r="DJ126" s="979"/>
      <c r="DK126" s="979"/>
      <c r="DL126" s="979" t="s">
        <v>434</v>
      </c>
      <c r="DM126" s="979"/>
      <c r="DN126" s="979"/>
      <c r="DO126" s="979"/>
      <c r="DP126" s="979"/>
      <c r="DQ126" s="979" t="s">
        <v>135</v>
      </c>
      <c r="DR126" s="979"/>
      <c r="DS126" s="979"/>
      <c r="DT126" s="979"/>
      <c r="DU126" s="979"/>
      <c r="DV126" s="980" t="s">
        <v>135</v>
      </c>
      <c r="DW126" s="980"/>
      <c r="DX126" s="980"/>
      <c r="DY126" s="980"/>
      <c r="DZ126" s="981"/>
    </row>
    <row r="127" spans="1:130" s="246" customFormat="1" ht="26.25" customHeight="1" x14ac:dyDescent="0.15">
      <c r="A127" s="1119"/>
      <c r="B127" s="1007"/>
      <c r="C127" s="1061" t="s">
        <v>477</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v>191</v>
      </c>
      <c r="AB127" s="1018"/>
      <c r="AC127" s="1018"/>
      <c r="AD127" s="1018"/>
      <c r="AE127" s="1019"/>
      <c r="AF127" s="1020">
        <v>156</v>
      </c>
      <c r="AG127" s="1018"/>
      <c r="AH127" s="1018"/>
      <c r="AI127" s="1018"/>
      <c r="AJ127" s="1019"/>
      <c r="AK127" s="1020">
        <v>127</v>
      </c>
      <c r="AL127" s="1018"/>
      <c r="AM127" s="1018"/>
      <c r="AN127" s="1018"/>
      <c r="AO127" s="1019"/>
      <c r="AP127" s="1021">
        <v>0</v>
      </c>
      <c r="AQ127" s="1022"/>
      <c r="AR127" s="1022"/>
      <c r="AS127" s="1022"/>
      <c r="AT127" s="1023"/>
      <c r="AU127" s="282"/>
      <c r="AV127" s="282"/>
      <c r="AW127" s="282"/>
      <c r="AX127" s="1091" t="s">
        <v>478</v>
      </c>
      <c r="AY127" s="1092"/>
      <c r="AZ127" s="1092"/>
      <c r="BA127" s="1092"/>
      <c r="BB127" s="1092"/>
      <c r="BC127" s="1092"/>
      <c r="BD127" s="1092"/>
      <c r="BE127" s="1093"/>
      <c r="BF127" s="1094" t="s">
        <v>479</v>
      </c>
      <c r="BG127" s="1092"/>
      <c r="BH127" s="1092"/>
      <c r="BI127" s="1092"/>
      <c r="BJ127" s="1092"/>
      <c r="BK127" s="1092"/>
      <c r="BL127" s="1093"/>
      <c r="BM127" s="1094" t="s">
        <v>480</v>
      </c>
      <c r="BN127" s="1092"/>
      <c r="BO127" s="1092"/>
      <c r="BP127" s="1092"/>
      <c r="BQ127" s="1092"/>
      <c r="BR127" s="1092"/>
      <c r="BS127" s="1093"/>
      <c r="BT127" s="1094" t="s">
        <v>481</v>
      </c>
      <c r="BU127" s="1092"/>
      <c r="BV127" s="1092"/>
      <c r="BW127" s="1092"/>
      <c r="BX127" s="1092"/>
      <c r="BY127" s="1092"/>
      <c r="BZ127" s="1116"/>
      <c r="CA127" s="282"/>
      <c r="CB127" s="282"/>
      <c r="CC127" s="282"/>
      <c r="CD127" s="283"/>
      <c r="CE127" s="283"/>
      <c r="CF127" s="283"/>
      <c r="CG127" s="280"/>
      <c r="CH127" s="280"/>
      <c r="CI127" s="280"/>
      <c r="CJ127" s="281"/>
      <c r="CK127" s="1083"/>
      <c r="CL127" s="1070"/>
      <c r="CM127" s="1070"/>
      <c r="CN127" s="1070"/>
      <c r="CO127" s="1071"/>
      <c r="CP127" s="1008" t="s">
        <v>482</v>
      </c>
      <c r="CQ127" s="1009"/>
      <c r="CR127" s="1009"/>
      <c r="CS127" s="1009"/>
      <c r="CT127" s="1009"/>
      <c r="CU127" s="1009"/>
      <c r="CV127" s="1009"/>
      <c r="CW127" s="1009"/>
      <c r="CX127" s="1009"/>
      <c r="CY127" s="1009"/>
      <c r="CZ127" s="1009"/>
      <c r="DA127" s="1009"/>
      <c r="DB127" s="1009"/>
      <c r="DC127" s="1009"/>
      <c r="DD127" s="1009"/>
      <c r="DE127" s="1009"/>
      <c r="DF127" s="1010"/>
      <c r="DG127" s="978" t="s">
        <v>135</v>
      </c>
      <c r="DH127" s="979"/>
      <c r="DI127" s="979"/>
      <c r="DJ127" s="979"/>
      <c r="DK127" s="979"/>
      <c r="DL127" s="979" t="s">
        <v>135</v>
      </c>
      <c r="DM127" s="979"/>
      <c r="DN127" s="979"/>
      <c r="DO127" s="979"/>
      <c r="DP127" s="979"/>
      <c r="DQ127" s="979" t="s">
        <v>135</v>
      </c>
      <c r="DR127" s="979"/>
      <c r="DS127" s="979"/>
      <c r="DT127" s="979"/>
      <c r="DU127" s="979"/>
      <c r="DV127" s="980" t="s">
        <v>135</v>
      </c>
      <c r="DW127" s="980"/>
      <c r="DX127" s="980"/>
      <c r="DY127" s="980"/>
      <c r="DZ127" s="981"/>
    </row>
    <row r="128" spans="1:130" s="246" customFormat="1" ht="26.25" customHeight="1" thickBot="1" x14ac:dyDescent="0.2">
      <c r="A128" s="1102" t="s">
        <v>483</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484</v>
      </c>
      <c r="X128" s="1104"/>
      <c r="Y128" s="1104"/>
      <c r="Z128" s="1105"/>
      <c r="AA128" s="1106">
        <v>43932</v>
      </c>
      <c r="AB128" s="1107"/>
      <c r="AC128" s="1107"/>
      <c r="AD128" s="1107"/>
      <c r="AE128" s="1108"/>
      <c r="AF128" s="1109">
        <v>43568</v>
      </c>
      <c r="AG128" s="1107"/>
      <c r="AH128" s="1107"/>
      <c r="AI128" s="1107"/>
      <c r="AJ128" s="1108"/>
      <c r="AK128" s="1109">
        <v>40970</v>
      </c>
      <c r="AL128" s="1107"/>
      <c r="AM128" s="1107"/>
      <c r="AN128" s="1107"/>
      <c r="AO128" s="1108"/>
      <c r="AP128" s="1110"/>
      <c r="AQ128" s="1111"/>
      <c r="AR128" s="1111"/>
      <c r="AS128" s="1111"/>
      <c r="AT128" s="1112"/>
      <c r="AU128" s="282"/>
      <c r="AV128" s="282"/>
      <c r="AW128" s="282"/>
      <c r="AX128" s="947" t="s">
        <v>485</v>
      </c>
      <c r="AY128" s="948"/>
      <c r="AZ128" s="948"/>
      <c r="BA128" s="948"/>
      <c r="BB128" s="948"/>
      <c r="BC128" s="948"/>
      <c r="BD128" s="948"/>
      <c r="BE128" s="949"/>
      <c r="BF128" s="1113" t="s">
        <v>135</v>
      </c>
      <c r="BG128" s="1114"/>
      <c r="BH128" s="1114"/>
      <c r="BI128" s="1114"/>
      <c r="BJ128" s="1114"/>
      <c r="BK128" s="1114"/>
      <c r="BL128" s="1115"/>
      <c r="BM128" s="1113">
        <v>14.25</v>
      </c>
      <c r="BN128" s="1114"/>
      <c r="BO128" s="1114"/>
      <c r="BP128" s="1114"/>
      <c r="BQ128" s="1114"/>
      <c r="BR128" s="1114"/>
      <c r="BS128" s="1115"/>
      <c r="BT128" s="1113">
        <v>20</v>
      </c>
      <c r="BU128" s="1114"/>
      <c r="BV128" s="1114"/>
      <c r="BW128" s="1114"/>
      <c r="BX128" s="1114"/>
      <c r="BY128" s="1114"/>
      <c r="BZ128" s="1138"/>
      <c r="CA128" s="283"/>
      <c r="CB128" s="283"/>
      <c r="CC128" s="283"/>
      <c r="CD128" s="283"/>
      <c r="CE128" s="283"/>
      <c r="CF128" s="283"/>
      <c r="CG128" s="280"/>
      <c r="CH128" s="280"/>
      <c r="CI128" s="280"/>
      <c r="CJ128" s="281"/>
      <c r="CK128" s="1084"/>
      <c r="CL128" s="1085"/>
      <c r="CM128" s="1085"/>
      <c r="CN128" s="1085"/>
      <c r="CO128" s="1086"/>
      <c r="CP128" s="1095" t="s">
        <v>486</v>
      </c>
      <c r="CQ128" s="1096"/>
      <c r="CR128" s="1096"/>
      <c r="CS128" s="1096"/>
      <c r="CT128" s="1096"/>
      <c r="CU128" s="1096"/>
      <c r="CV128" s="1096"/>
      <c r="CW128" s="1096"/>
      <c r="CX128" s="1096"/>
      <c r="CY128" s="1096"/>
      <c r="CZ128" s="1096"/>
      <c r="DA128" s="1096"/>
      <c r="DB128" s="1096"/>
      <c r="DC128" s="1096"/>
      <c r="DD128" s="1096"/>
      <c r="DE128" s="1096"/>
      <c r="DF128" s="1097"/>
      <c r="DG128" s="1098" t="s">
        <v>434</v>
      </c>
      <c r="DH128" s="1099"/>
      <c r="DI128" s="1099"/>
      <c r="DJ128" s="1099"/>
      <c r="DK128" s="1099"/>
      <c r="DL128" s="1099" t="s">
        <v>135</v>
      </c>
      <c r="DM128" s="1099"/>
      <c r="DN128" s="1099"/>
      <c r="DO128" s="1099"/>
      <c r="DP128" s="1099"/>
      <c r="DQ128" s="1099" t="s">
        <v>135</v>
      </c>
      <c r="DR128" s="1099"/>
      <c r="DS128" s="1099"/>
      <c r="DT128" s="1099"/>
      <c r="DU128" s="1099"/>
      <c r="DV128" s="1100" t="s">
        <v>435</v>
      </c>
      <c r="DW128" s="1100"/>
      <c r="DX128" s="1100"/>
      <c r="DY128" s="1100"/>
      <c r="DZ128" s="1101"/>
    </row>
    <row r="129" spans="1:131" s="246" customFormat="1" ht="26.25" customHeight="1" x14ac:dyDescent="0.15">
      <c r="A129" s="989" t="s">
        <v>105</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487</v>
      </c>
      <c r="X129" s="1133"/>
      <c r="Y129" s="1133"/>
      <c r="Z129" s="1134"/>
      <c r="AA129" s="1017">
        <v>6511818</v>
      </c>
      <c r="AB129" s="1018"/>
      <c r="AC129" s="1018"/>
      <c r="AD129" s="1018"/>
      <c r="AE129" s="1019"/>
      <c r="AF129" s="1020">
        <v>6495096</v>
      </c>
      <c r="AG129" s="1018"/>
      <c r="AH129" s="1018"/>
      <c r="AI129" s="1018"/>
      <c r="AJ129" s="1019"/>
      <c r="AK129" s="1020">
        <v>6447938</v>
      </c>
      <c r="AL129" s="1018"/>
      <c r="AM129" s="1018"/>
      <c r="AN129" s="1018"/>
      <c r="AO129" s="1019"/>
      <c r="AP129" s="1135"/>
      <c r="AQ129" s="1136"/>
      <c r="AR129" s="1136"/>
      <c r="AS129" s="1136"/>
      <c r="AT129" s="1137"/>
      <c r="AU129" s="284"/>
      <c r="AV129" s="284"/>
      <c r="AW129" s="284"/>
      <c r="AX129" s="1126" t="s">
        <v>488</v>
      </c>
      <c r="AY129" s="1009"/>
      <c r="AZ129" s="1009"/>
      <c r="BA129" s="1009"/>
      <c r="BB129" s="1009"/>
      <c r="BC129" s="1009"/>
      <c r="BD129" s="1009"/>
      <c r="BE129" s="1010"/>
      <c r="BF129" s="1127" t="s">
        <v>135</v>
      </c>
      <c r="BG129" s="1128"/>
      <c r="BH129" s="1128"/>
      <c r="BI129" s="1128"/>
      <c r="BJ129" s="1128"/>
      <c r="BK129" s="1128"/>
      <c r="BL129" s="1129"/>
      <c r="BM129" s="1127">
        <v>19.25</v>
      </c>
      <c r="BN129" s="1128"/>
      <c r="BO129" s="1128"/>
      <c r="BP129" s="1128"/>
      <c r="BQ129" s="1128"/>
      <c r="BR129" s="1128"/>
      <c r="BS129" s="1129"/>
      <c r="BT129" s="1127">
        <v>30</v>
      </c>
      <c r="BU129" s="1130"/>
      <c r="BV129" s="1130"/>
      <c r="BW129" s="1130"/>
      <c r="BX129" s="1130"/>
      <c r="BY129" s="1130"/>
      <c r="BZ129" s="113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9" t="s">
        <v>489</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490</v>
      </c>
      <c r="X130" s="1133"/>
      <c r="Y130" s="1133"/>
      <c r="Z130" s="1134"/>
      <c r="AA130" s="1017">
        <v>1016571</v>
      </c>
      <c r="AB130" s="1018"/>
      <c r="AC130" s="1018"/>
      <c r="AD130" s="1018"/>
      <c r="AE130" s="1019"/>
      <c r="AF130" s="1020">
        <v>1078508</v>
      </c>
      <c r="AG130" s="1018"/>
      <c r="AH130" s="1018"/>
      <c r="AI130" s="1018"/>
      <c r="AJ130" s="1019"/>
      <c r="AK130" s="1020">
        <v>1041450</v>
      </c>
      <c r="AL130" s="1018"/>
      <c r="AM130" s="1018"/>
      <c r="AN130" s="1018"/>
      <c r="AO130" s="1019"/>
      <c r="AP130" s="1135"/>
      <c r="AQ130" s="1136"/>
      <c r="AR130" s="1136"/>
      <c r="AS130" s="1136"/>
      <c r="AT130" s="1137"/>
      <c r="AU130" s="284"/>
      <c r="AV130" s="284"/>
      <c r="AW130" s="284"/>
      <c r="AX130" s="1126" t="s">
        <v>491</v>
      </c>
      <c r="AY130" s="1009"/>
      <c r="AZ130" s="1009"/>
      <c r="BA130" s="1009"/>
      <c r="BB130" s="1009"/>
      <c r="BC130" s="1009"/>
      <c r="BD130" s="1009"/>
      <c r="BE130" s="1010"/>
      <c r="BF130" s="1163">
        <v>5.9</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492</v>
      </c>
      <c r="X131" s="1171"/>
      <c r="Y131" s="1171"/>
      <c r="Z131" s="1172"/>
      <c r="AA131" s="1064">
        <v>5495247</v>
      </c>
      <c r="AB131" s="1043"/>
      <c r="AC131" s="1043"/>
      <c r="AD131" s="1043"/>
      <c r="AE131" s="1044"/>
      <c r="AF131" s="1042">
        <v>5416588</v>
      </c>
      <c r="AG131" s="1043"/>
      <c r="AH131" s="1043"/>
      <c r="AI131" s="1043"/>
      <c r="AJ131" s="1044"/>
      <c r="AK131" s="1042">
        <v>5406488</v>
      </c>
      <c r="AL131" s="1043"/>
      <c r="AM131" s="1043"/>
      <c r="AN131" s="1043"/>
      <c r="AO131" s="1044"/>
      <c r="AP131" s="1173"/>
      <c r="AQ131" s="1174"/>
      <c r="AR131" s="1174"/>
      <c r="AS131" s="1174"/>
      <c r="AT131" s="1175"/>
      <c r="AU131" s="284"/>
      <c r="AV131" s="284"/>
      <c r="AW131" s="284"/>
      <c r="AX131" s="1145" t="s">
        <v>493</v>
      </c>
      <c r="AY131" s="1096"/>
      <c r="AZ131" s="1096"/>
      <c r="BA131" s="1096"/>
      <c r="BB131" s="1096"/>
      <c r="BC131" s="1096"/>
      <c r="BD131" s="1096"/>
      <c r="BE131" s="1097"/>
      <c r="BF131" s="1146">
        <v>28</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52" t="s">
        <v>494</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495</v>
      </c>
      <c r="W132" s="1156"/>
      <c r="X132" s="1156"/>
      <c r="Y132" s="1156"/>
      <c r="Z132" s="1157"/>
      <c r="AA132" s="1158">
        <v>5.0714371890000001</v>
      </c>
      <c r="AB132" s="1159"/>
      <c r="AC132" s="1159"/>
      <c r="AD132" s="1159"/>
      <c r="AE132" s="1160"/>
      <c r="AF132" s="1161">
        <v>6.4354903859999997</v>
      </c>
      <c r="AG132" s="1159"/>
      <c r="AH132" s="1159"/>
      <c r="AI132" s="1159"/>
      <c r="AJ132" s="1160"/>
      <c r="AK132" s="1161">
        <v>6.2404466630000002</v>
      </c>
      <c r="AL132" s="1159"/>
      <c r="AM132" s="1159"/>
      <c r="AN132" s="1159"/>
      <c r="AO132" s="1160"/>
      <c r="AP132" s="1058"/>
      <c r="AQ132" s="1059"/>
      <c r="AR132" s="1059"/>
      <c r="AS132" s="1059"/>
      <c r="AT132" s="116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496</v>
      </c>
      <c r="W133" s="1139"/>
      <c r="X133" s="1139"/>
      <c r="Y133" s="1139"/>
      <c r="Z133" s="1140"/>
      <c r="AA133" s="1141">
        <v>5.8</v>
      </c>
      <c r="AB133" s="1142"/>
      <c r="AC133" s="1142"/>
      <c r="AD133" s="1142"/>
      <c r="AE133" s="1143"/>
      <c r="AF133" s="1141">
        <v>5.4</v>
      </c>
      <c r="AG133" s="1142"/>
      <c r="AH133" s="1142"/>
      <c r="AI133" s="1142"/>
      <c r="AJ133" s="1143"/>
      <c r="AK133" s="1141">
        <v>5.9</v>
      </c>
      <c r="AL133" s="1142"/>
      <c r="AM133" s="1142"/>
      <c r="AN133" s="1142"/>
      <c r="AO133" s="1143"/>
      <c r="AP133" s="1088"/>
      <c r="AQ133" s="1089"/>
      <c r="AR133" s="1089"/>
      <c r="AS133" s="1089"/>
      <c r="AT133" s="114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iQjzTPGopxwqzMsg1KFq4LcSvMHEfYXt8BtvTtxaRTgyEr4lihZ1OdOjSqfUKbOngPNAs36X6QN/5IgQf1yVw==" saltValue="JQ/po8I6jcwuKoDFxwE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8rQfpCqIKvHug/kzANNki8ZJX+tIIwUnrDW2MLJ2ENL+mydOhvxRa+fDFpCMTUomjnuStBUI2OMOViwbbq4bw==" saltValue="YSXYKp7s6kIXfdj5x164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MGtkUuwjBIgpFAZyhJ8JpifMuRtJO1nz4+p8NhgLA43QkE44+/jAlrqkHN07pX4395sDvjcDi8RLB3Et21kDA==" saltValue="rLcer+mw/YueeCDpVE6ws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9"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0"/>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1" t="s">
        <v>505</v>
      </c>
      <c r="AL9" s="1182"/>
      <c r="AM9" s="1182"/>
      <c r="AN9" s="1183"/>
      <c r="AO9" s="312">
        <v>1281624</v>
      </c>
      <c r="AP9" s="312">
        <v>80987</v>
      </c>
      <c r="AQ9" s="313">
        <v>81866</v>
      </c>
      <c r="AR9" s="314">
        <v>-1.1000000000000001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1" t="s">
        <v>506</v>
      </c>
      <c r="AL10" s="1182"/>
      <c r="AM10" s="1182"/>
      <c r="AN10" s="1183"/>
      <c r="AO10" s="315">
        <v>86449</v>
      </c>
      <c r="AP10" s="315">
        <v>5463</v>
      </c>
      <c r="AQ10" s="316">
        <v>9373</v>
      </c>
      <c r="AR10" s="317">
        <v>-41.7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1" t="s">
        <v>507</v>
      </c>
      <c r="AL11" s="1182"/>
      <c r="AM11" s="1182"/>
      <c r="AN11" s="1183"/>
      <c r="AO11" s="315">
        <v>353829</v>
      </c>
      <c r="AP11" s="315">
        <v>22359</v>
      </c>
      <c r="AQ11" s="316">
        <v>11195</v>
      </c>
      <c r="AR11" s="317">
        <v>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1" t="s">
        <v>508</v>
      </c>
      <c r="AL12" s="1182"/>
      <c r="AM12" s="1182"/>
      <c r="AN12" s="1183"/>
      <c r="AO12" s="315">
        <v>220290</v>
      </c>
      <c r="AP12" s="315">
        <v>13920</v>
      </c>
      <c r="AQ12" s="316">
        <v>1565</v>
      </c>
      <c r="AR12" s="317">
        <v>789.5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1" t="s">
        <v>509</v>
      </c>
      <c r="AL13" s="1182"/>
      <c r="AM13" s="1182"/>
      <c r="AN13" s="1183"/>
      <c r="AO13" s="315" t="s">
        <v>510</v>
      </c>
      <c r="AP13" s="315" t="s">
        <v>510</v>
      </c>
      <c r="AQ13" s="316" t="s">
        <v>510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1" t="s">
        <v>511</v>
      </c>
      <c r="AL14" s="1182"/>
      <c r="AM14" s="1182"/>
      <c r="AN14" s="1183"/>
      <c r="AO14" s="315">
        <v>86205</v>
      </c>
      <c r="AP14" s="315">
        <v>5447</v>
      </c>
      <c r="AQ14" s="316">
        <v>4756</v>
      </c>
      <c r="AR14" s="317">
        <v>14.5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1" t="s">
        <v>512</v>
      </c>
      <c r="AL15" s="1182"/>
      <c r="AM15" s="1182"/>
      <c r="AN15" s="1183"/>
      <c r="AO15" s="315" t="s">
        <v>510</v>
      </c>
      <c r="AP15" s="315" t="s">
        <v>510</v>
      </c>
      <c r="AQ15" s="316">
        <v>1563</v>
      </c>
      <c r="AR15" s="317" t="s">
        <v>510</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4" t="s">
        <v>513</v>
      </c>
      <c r="AL16" s="1185"/>
      <c r="AM16" s="1185"/>
      <c r="AN16" s="1186"/>
      <c r="AO16" s="315">
        <v>-140960</v>
      </c>
      <c r="AP16" s="315">
        <v>-8907</v>
      </c>
      <c r="AQ16" s="316">
        <v>-7824</v>
      </c>
      <c r="AR16" s="317">
        <v>13.8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4" t="s">
        <v>188</v>
      </c>
      <c r="AL17" s="1185"/>
      <c r="AM17" s="1185"/>
      <c r="AN17" s="1186"/>
      <c r="AO17" s="315">
        <v>1887437</v>
      </c>
      <c r="AP17" s="315">
        <v>119269</v>
      </c>
      <c r="AQ17" s="316">
        <v>102493</v>
      </c>
      <c r="AR17" s="317">
        <v>16.399999999999999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6" t="s">
        <v>518</v>
      </c>
      <c r="AL21" s="1177"/>
      <c r="AM21" s="1177"/>
      <c r="AN21" s="1178"/>
      <c r="AO21" s="327">
        <v>8.85</v>
      </c>
      <c r="AP21" s="328">
        <v>9.5299999999999994</v>
      </c>
      <c r="AQ21" s="329">
        <v>-0.68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6" t="s">
        <v>519</v>
      </c>
      <c r="AL22" s="1177"/>
      <c r="AM22" s="1177"/>
      <c r="AN22" s="1178"/>
      <c r="AO22" s="332">
        <v>96.9</v>
      </c>
      <c r="AP22" s="333">
        <v>96.6</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9"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0"/>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92" t="s">
        <v>523</v>
      </c>
      <c r="AL32" s="1193"/>
      <c r="AM32" s="1193"/>
      <c r="AN32" s="1194"/>
      <c r="AO32" s="342">
        <v>959887</v>
      </c>
      <c r="AP32" s="342">
        <v>60656</v>
      </c>
      <c r="AQ32" s="343">
        <v>54189</v>
      </c>
      <c r="AR32" s="344">
        <v>11.9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92" t="s">
        <v>524</v>
      </c>
      <c r="AL33" s="1193"/>
      <c r="AM33" s="1193"/>
      <c r="AN33" s="1194"/>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92" t="s">
        <v>525</v>
      </c>
      <c r="AL34" s="1193"/>
      <c r="AM34" s="1193"/>
      <c r="AN34" s="1194"/>
      <c r="AO34" s="342" t="s">
        <v>510</v>
      </c>
      <c r="AP34" s="342" t="s">
        <v>510</v>
      </c>
      <c r="AQ34" s="343">
        <v>69</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92" t="s">
        <v>526</v>
      </c>
      <c r="AL35" s="1193"/>
      <c r="AM35" s="1193"/>
      <c r="AN35" s="1194"/>
      <c r="AO35" s="342">
        <v>251595</v>
      </c>
      <c r="AP35" s="342">
        <v>15899</v>
      </c>
      <c r="AQ35" s="343">
        <v>21047</v>
      </c>
      <c r="AR35" s="344">
        <v>-24.5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92" t="s">
        <v>527</v>
      </c>
      <c r="AL36" s="1193"/>
      <c r="AM36" s="1193"/>
      <c r="AN36" s="1194"/>
      <c r="AO36" s="342">
        <v>206829</v>
      </c>
      <c r="AP36" s="342">
        <v>13070</v>
      </c>
      <c r="AQ36" s="343">
        <v>3967</v>
      </c>
      <c r="AR36" s="344">
        <v>229.5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92" t="s">
        <v>528</v>
      </c>
      <c r="AL37" s="1193"/>
      <c r="AM37" s="1193"/>
      <c r="AN37" s="1194"/>
      <c r="AO37" s="342">
        <v>1467</v>
      </c>
      <c r="AP37" s="342">
        <v>93</v>
      </c>
      <c r="AQ37" s="343">
        <v>1992</v>
      </c>
      <c r="AR37" s="344">
        <v>-95.3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5" t="s">
        <v>529</v>
      </c>
      <c r="AL38" s="1196"/>
      <c r="AM38" s="1196"/>
      <c r="AN38" s="1197"/>
      <c r="AO38" s="345">
        <v>31</v>
      </c>
      <c r="AP38" s="345">
        <v>2</v>
      </c>
      <c r="AQ38" s="346">
        <v>4</v>
      </c>
      <c r="AR38" s="334">
        <v>-50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5" t="s">
        <v>530</v>
      </c>
      <c r="AL39" s="1196"/>
      <c r="AM39" s="1196"/>
      <c r="AN39" s="1197"/>
      <c r="AO39" s="342">
        <v>-40970</v>
      </c>
      <c r="AP39" s="342">
        <v>-2589</v>
      </c>
      <c r="AQ39" s="343">
        <v>-3421</v>
      </c>
      <c r="AR39" s="344">
        <v>-24.3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92" t="s">
        <v>531</v>
      </c>
      <c r="AL40" s="1193"/>
      <c r="AM40" s="1193"/>
      <c r="AN40" s="1194"/>
      <c r="AO40" s="342">
        <v>-1041450</v>
      </c>
      <c r="AP40" s="342">
        <v>-65810</v>
      </c>
      <c r="AQ40" s="343">
        <v>-53760</v>
      </c>
      <c r="AR40" s="344">
        <v>22.4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8" t="s">
        <v>302</v>
      </c>
      <c r="AL41" s="1199"/>
      <c r="AM41" s="1199"/>
      <c r="AN41" s="1200"/>
      <c r="AO41" s="342">
        <v>337389</v>
      </c>
      <c r="AP41" s="342">
        <v>21320</v>
      </c>
      <c r="AQ41" s="343">
        <v>24086</v>
      </c>
      <c r="AR41" s="344">
        <v>-11.5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7" t="s">
        <v>500</v>
      </c>
      <c r="AN49" s="1189" t="s">
        <v>535</v>
      </c>
      <c r="AO49" s="1190"/>
      <c r="AP49" s="1190"/>
      <c r="AQ49" s="1190"/>
      <c r="AR49" s="119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8"/>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1250991</v>
      </c>
      <c r="AN51" s="364">
        <v>74508</v>
      </c>
      <c r="AO51" s="365">
        <v>-15</v>
      </c>
      <c r="AP51" s="366">
        <v>101693</v>
      </c>
      <c r="AQ51" s="367">
        <v>-13.9</v>
      </c>
      <c r="AR51" s="368">
        <v>-1.1000000000000001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661706</v>
      </c>
      <c r="AN52" s="372">
        <v>39411</v>
      </c>
      <c r="AO52" s="373">
        <v>25.1</v>
      </c>
      <c r="AP52" s="374">
        <v>51066</v>
      </c>
      <c r="AQ52" s="375">
        <v>-6.5</v>
      </c>
      <c r="AR52" s="376">
        <v>31.6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1538177</v>
      </c>
      <c r="AN53" s="364">
        <v>93009</v>
      </c>
      <c r="AO53" s="365">
        <v>24.8</v>
      </c>
      <c r="AP53" s="366">
        <v>96635</v>
      </c>
      <c r="AQ53" s="367">
        <v>-5</v>
      </c>
      <c r="AR53" s="368">
        <v>29.8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520689</v>
      </c>
      <c r="AN54" s="372">
        <v>31484</v>
      </c>
      <c r="AO54" s="373">
        <v>-20.100000000000001</v>
      </c>
      <c r="AP54" s="374">
        <v>44408</v>
      </c>
      <c r="AQ54" s="375">
        <v>-13</v>
      </c>
      <c r="AR54" s="376">
        <v>-7.1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2409133</v>
      </c>
      <c r="AN55" s="364">
        <v>147881</v>
      </c>
      <c r="AO55" s="365">
        <v>59</v>
      </c>
      <c r="AP55" s="366">
        <v>115123</v>
      </c>
      <c r="AQ55" s="367">
        <v>19.100000000000001</v>
      </c>
      <c r="AR55" s="368">
        <v>39.9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1125591</v>
      </c>
      <c r="AN56" s="372">
        <v>69093</v>
      </c>
      <c r="AO56" s="373">
        <v>119.5</v>
      </c>
      <c r="AP56" s="374">
        <v>46026</v>
      </c>
      <c r="AQ56" s="375">
        <v>3.6</v>
      </c>
      <c r="AR56" s="376">
        <v>115.9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1308288</v>
      </c>
      <c r="AN57" s="364">
        <v>81544</v>
      </c>
      <c r="AO57" s="365">
        <v>-44.9</v>
      </c>
      <c r="AP57" s="366">
        <v>98899</v>
      </c>
      <c r="AQ57" s="367">
        <v>-14.1</v>
      </c>
      <c r="AR57" s="368">
        <v>-30.8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740888</v>
      </c>
      <c r="AN58" s="372">
        <v>46179</v>
      </c>
      <c r="AO58" s="373">
        <v>-33.200000000000003</v>
      </c>
      <c r="AP58" s="374">
        <v>43734</v>
      </c>
      <c r="AQ58" s="375">
        <v>-5</v>
      </c>
      <c r="AR58" s="376">
        <v>-28.2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2021718</v>
      </c>
      <c r="AN59" s="364">
        <v>127755</v>
      </c>
      <c r="AO59" s="365">
        <v>56.7</v>
      </c>
      <c r="AP59" s="366">
        <v>96462</v>
      </c>
      <c r="AQ59" s="367">
        <v>-2.5</v>
      </c>
      <c r="AR59" s="368">
        <v>59.2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1049906</v>
      </c>
      <c r="AN60" s="372">
        <v>66345</v>
      </c>
      <c r="AO60" s="373">
        <v>43.7</v>
      </c>
      <c r="AP60" s="374">
        <v>39886</v>
      </c>
      <c r="AQ60" s="375">
        <v>-8.8000000000000007</v>
      </c>
      <c r="AR60" s="376">
        <v>52.5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1705661</v>
      </c>
      <c r="AN61" s="379">
        <v>104939</v>
      </c>
      <c r="AO61" s="380">
        <v>16.100000000000001</v>
      </c>
      <c r="AP61" s="381">
        <v>101762</v>
      </c>
      <c r="AQ61" s="382">
        <v>-3.3</v>
      </c>
      <c r="AR61" s="368">
        <v>19.399999999999999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819756</v>
      </c>
      <c r="AN62" s="372">
        <v>50502</v>
      </c>
      <c r="AO62" s="373">
        <v>27</v>
      </c>
      <c r="AP62" s="374">
        <v>45024</v>
      </c>
      <c r="AQ62" s="375">
        <v>-5.9</v>
      </c>
      <c r="AR62" s="376">
        <v>32.9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QtHCdVpDgmRc9EavUhgGr/4ZnCIECr2xob0uqYB9WUcW6I0zPNETHtU5RSF3loLoAQtBS3JMKJJ2S4ep4t6ow==" saltValue="7D1dbgug41Zg+4kdtFJC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mzvPde3iCkKFDuQA8hjQ5c5ptjZROK744i1gtsV8R+AoRWZlI2c/osaV9s/+4pknpAe4XrVW8FDdl4ypRrYUA==" saltValue="XdrwUU/Zr0DXJiE74jrr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gpm0x95e2vIRoFM22k7J+ZPlC3Yd3oJum1PC/fF5RO14ZdpoI3V1T3iXmOboUhMjf+LNKXAAnr9p9IEmtp9YA==" saltValue="6XGTqHHBZ6VsE1zu9wEt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1" t="s">
        <v>3</v>
      </c>
      <c r="D47" s="1201"/>
      <c r="E47" s="1202"/>
      <c r="F47" s="11">
        <v>14.61</v>
      </c>
      <c r="G47" s="12">
        <v>13.16</v>
      </c>
      <c r="H47" s="12">
        <v>14.54</v>
      </c>
      <c r="I47" s="12">
        <v>13.27</v>
      </c>
      <c r="J47" s="13">
        <v>12.69</v>
      </c>
    </row>
    <row r="48" spans="2:10" ht="57.75" customHeight="1" x14ac:dyDescent="0.15">
      <c r="B48" s="14"/>
      <c r="C48" s="1203" t="s">
        <v>4</v>
      </c>
      <c r="D48" s="1203"/>
      <c r="E48" s="1204"/>
      <c r="F48" s="15">
        <v>1.29</v>
      </c>
      <c r="G48" s="16">
        <v>1.28</v>
      </c>
      <c r="H48" s="16">
        <v>2.16</v>
      </c>
      <c r="I48" s="16">
        <v>1.64</v>
      </c>
      <c r="J48" s="17">
        <v>1.85</v>
      </c>
    </row>
    <row r="49" spans="2:10" ht="57.75" customHeight="1" thickBot="1" x14ac:dyDescent="0.2">
      <c r="B49" s="18"/>
      <c r="C49" s="1205" t="s">
        <v>5</v>
      </c>
      <c r="D49" s="1205"/>
      <c r="E49" s="1206"/>
      <c r="F49" s="19">
        <v>1.84</v>
      </c>
      <c r="G49" s="20">
        <v>8.43</v>
      </c>
      <c r="H49" s="20">
        <v>3.83</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8oZrs9aFIj6XAyD3VYtr9xUBevreGMI02Y4tInXSMeOfzbdIVR6iAc43+SivMPceegjHtA+IkJ/JDfFh8oOCQ==" saltValue="wUCStQvnw0oxyqXR7w2u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2020-03-09T10:53:19Z</cp:lastPrinted>
  <dcterms:created xsi:type="dcterms:W3CDTF">2020-02-10T02:16:54Z</dcterms:created>
  <dcterms:modified xsi:type="dcterms:W3CDTF">2020-03-12T04:31:39Z</dcterms:modified>
  <cp:category/>
</cp:coreProperties>
</file>